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省级" sheetId="1" r:id="rId1"/>
    <sheet name="国家级" sheetId="2" r:id="rId2"/>
  </sheets>
  <definedNames>
    <definedName name="_xlnm._FilterDatabase" localSheetId="1" hidden="1">国家级!$A$1:$O$10</definedName>
  </definedNames>
  <calcPr calcId="144525"/>
</workbook>
</file>

<file path=xl/sharedStrings.xml><?xml version="1.0" encoding="utf-8"?>
<sst xmlns="http://schemas.openxmlformats.org/spreadsheetml/2006/main" count="62" uniqueCount="34">
  <si>
    <t>2025年省级公益林管护补助资金兑现花名册</t>
  </si>
  <si>
    <t>新店镇农业农村服务中心签字(章)</t>
  </si>
  <si>
    <t>政府签字(章)</t>
  </si>
  <si>
    <t>单位：亩、元/亩、元</t>
  </si>
  <si>
    <t>乡镇</t>
  </si>
  <si>
    <t>村</t>
  </si>
  <si>
    <t>组</t>
  </si>
  <si>
    <t>姓名</t>
  </si>
  <si>
    <t>面积</t>
  </si>
  <si>
    <t>不合格面积</t>
  </si>
  <si>
    <t>合格
面积</t>
  </si>
  <si>
    <t>标准</t>
  </si>
  <si>
    <t>应兑现
资 金</t>
  </si>
  <si>
    <t>考核
扣减</t>
  </si>
  <si>
    <t>实兑现
资金</t>
  </si>
  <si>
    <t>备注</t>
  </si>
  <si>
    <t>国有</t>
  </si>
  <si>
    <t>集体</t>
  </si>
  <si>
    <t>个人</t>
  </si>
  <si>
    <t>计</t>
  </si>
  <si>
    <t>新店镇</t>
  </si>
  <si>
    <t>合计</t>
  </si>
  <si>
    <t>花亭桥村</t>
  </si>
  <si>
    <t>花亭桥村委会</t>
  </si>
  <si>
    <t>望夫山村</t>
  </si>
  <si>
    <t>望夫山村委会</t>
  </si>
  <si>
    <t>2025年国家级公益林管护补助资金兑现花名册</t>
  </si>
  <si>
    <t xml:space="preserve">         政府签字(章)</t>
  </si>
  <si>
    <t>大湖岭村</t>
  </si>
  <si>
    <t>大湖岭村委会</t>
  </si>
  <si>
    <t>五组组集体</t>
  </si>
  <si>
    <t>六组组集体</t>
  </si>
  <si>
    <t>龙门桥村</t>
  </si>
  <si>
    <t>龙门桥村委会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</si>
</sst>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_);[Red]\(0.00\)"/>
    <numFmt numFmtId="179" formatCode="0_);[Red]\(0\)"/>
  </numFmts>
  <fonts count="49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9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26" fillId="15" borderId="14" applyNumberFormat="0" applyAlignment="0" applyProtection="0">
      <alignment vertical="center"/>
    </xf>
    <xf numFmtId="0" fontId="6" fillId="16" borderId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6" fillId="19" borderId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6" fillId="21" borderId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" fillId="19" borderId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1" fillId="7" borderId="17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32" fillId="38" borderId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33" fillId="40" borderId="0" applyProtection="0">
      <alignment vertical="center"/>
    </xf>
    <xf numFmtId="0" fontId="6" fillId="41" borderId="0" applyProtection="0">
      <alignment vertical="center"/>
    </xf>
    <xf numFmtId="0" fontId="6" fillId="40" borderId="0" applyProtection="0">
      <alignment vertical="center"/>
    </xf>
    <xf numFmtId="0" fontId="6" fillId="42" borderId="0" applyProtection="0">
      <alignment vertical="center"/>
    </xf>
    <xf numFmtId="0" fontId="0" fillId="0" borderId="0">
      <alignment vertical="center"/>
    </xf>
    <xf numFmtId="0" fontId="6" fillId="16" borderId="0" applyProtection="0">
      <alignment vertical="center"/>
    </xf>
    <xf numFmtId="0" fontId="6" fillId="43" borderId="0" applyProtection="0">
      <alignment vertical="center"/>
    </xf>
    <xf numFmtId="0" fontId="6" fillId="44" borderId="0" applyProtection="0">
      <alignment vertical="center"/>
    </xf>
    <xf numFmtId="0" fontId="6" fillId="45" borderId="0" applyProtection="0">
      <alignment vertical="center"/>
    </xf>
    <xf numFmtId="0" fontId="34" fillId="46" borderId="0" applyProtection="0">
      <alignment vertical="center"/>
    </xf>
    <xf numFmtId="0" fontId="34" fillId="21" borderId="0" applyProtection="0">
      <alignment vertical="center"/>
    </xf>
    <xf numFmtId="0" fontId="0" fillId="0" borderId="0">
      <alignment vertical="center"/>
    </xf>
    <xf numFmtId="0" fontId="34" fillId="45" borderId="0" applyProtection="0">
      <alignment vertical="center"/>
    </xf>
    <xf numFmtId="0" fontId="34" fillId="47" borderId="0" applyProtection="0">
      <alignment vertical="center"/>
    </xf>
    <xf numFmtId="0" fontId="34" fillId="48" borderId="0" applyProtection="0">
      <alignment vertical="center"/>
    </xf>
    <xf numFmtId="0" fontId="34" fillId="49" borderId="0" applyProtection="0">
      <alignment vertical="center"/>
    </xf>
    <xf numFmtId="0" fontId="35" fillId="0" borderId="18" applyProtection="0">
      <alignment vertical="center"/>
    </xf>
    <xf numFmtId="0" fontId="36" fillId="0" borderId="19" applyProtection="0">
      <alignment vertical="center"/>
    </xf>
    <xf numFmtId="0" fontId="37" fillId="0" borderId="20" applyProtection="0">
      <alignment vertical="center"/>
    </xf>
    <xf numFmtId="0" fontId="37" fillId="0" borderId="0" applyProtection="0">
      <alignment vertical="center"/>
    </xf>
    <xf numFmtId="0" fontId="38" fillId="0" borderId="0" applyProtection="0">
      <alignment vertical="center"/>
    </xf>
    <xf numFmtId="0" fontId="39" fillId="40" borderId="0" applyProtection="0">
      <alignment vertical="center"/>
    </xf>
    <xf numFmtId="0" fontId="33" fillId="40" borderId="0" applyProtection="0">
      <alignment vertical="center"/>
    </xf>
    <xf numFmtId="0" fontId="6" fillId="0" borderId="0">
      <alignment vertical="center"/>
    </xf>
    <xf numFmtId="0" fontId="40" fillId="0" borderId="0" applyProtection="0">
      <alignment vertical="center"/>
    </xf>
    <xf numFmtId="0" fontId="40" fillId="0" borderId="0" applyProtection="0">
      <alignment vertical="center"/>
    </xf>
    <xf numFmtId="0" fontId="41" fillId="0" borderId="0" applyProtection="0"/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42" fillId="42" borderId="0" applyProtection="0">
      <alignment vertical="center"/>
    </xf>
    <xf numFmtId="0" fontId="43" fillId="0" borderId="21" applyProtection="0">
      <alignment vertical="center"/>
    </xf>
    <xf numFmtId="0" fontId="44" fillId="50" borderId="22" applyProtection="0">
      <alignment vertical="center"/>
    </xf>
    <xf numFmtId="0" fontId="45" fillId="0" borderId="0" applyProtection="0">
      <alignment vertical="center"/>
    </xf>
    <xf numFmtId="0" fontId="46" fillId="0" borderId="0" applyProtection="0">
      <alignment vertical="center"/>
    </xf>
    <xf numFmtId="0" fontId="47" fillId="0" borderId="23" applyProtection="0">
      <alignment vertical="center"/>
    </xf>
    <xf numFmtId="0" fontId="34" fillId="51" borderId="0" applyProtection="0">
      <alignment vertical="center"/>
    </xf>
    <xf numFmtId="0" fontId="34" fillId="52" borderId="0" applyProtection="0">
      <alignment vertical="center"/>
    </xf>
    <xf numFmtId="0" fontId="34" fillId="53" borderId="0" applyProtection="0">
      <alignment vertical="center"/>
    </xf>
    <xf numFmtId="0" fontId="34" fillId="47" borderId="0" applyProtection="0">
      <alignment vertical="center"/>
    </xf>
    <xf numFmtId="0" fontId="34" fillId="48" borderId="0" applyProtection="0">
      <alignment vertical="center"/>
    </xf>
    <xf numFmtId="0" fontId="34" fillId="54" borderId="0" applyProtection="0">
      <alignment vertical="center"/>
    </xf>
    <xf numFmtId="0" fontId="48" fillId="44" borderId="9" applyProtection="0">
      <alignment vertical="center"/>
    </xf>
    <xf numFmtId="0" fontId="6" fillId="55" borderId="24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68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6" xfId="8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0" fontId="5" fillId="0" borderId="6" xfId="85" applyNumberFormat="1" applyFont="1" applyFill="1" applyBorder="1" applyAlignment="1">
      <alignment horizontal="center" vertical="center"/>
    </xf>
    <xf numFmtId="0" fontId="6" fillId="0" borderId="6" xfId="85" applyNumberFormat="1" applyFont="1" applyFill="1" applyBorder="1" applyAlignment="1">
      <alignment horizontal="center" vertical="center"/>
    </xf>
    <xf numFmtId="0" fontId="7" fillId="0" borderId="6" xfId="85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0" fontId="8" fillId="0" borderId="6" xfId="85" applyNumberFormat="1" applyFont="1" applyFill="1" applyBorder="1" applyAlignment="1">
      <alignment horizontal="center" vertical="center"/>
    </xf>
    <xf numFmtId="0" fontId="9" fillId="0" borderId="6" xfId="85" applyNumberFormat="1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/>
    </xf>
    <xf numFmtId="0" fontId="10" fillId="2" borderId="7" xfId="84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2" borderId="6" xfId="84" applyFont="1" applyFill="1" applyBorder="1" applyAlignment="1">
      <alignment horizontal="center" vertical="center" wrapText="1" shrinkToFit="1"/>
    </xf>
    <xf numFmtId="0" fontId="10" fillId="2" borderId="6" xfId="84" applyFont="1" applyFill="1" applyBorder="1" applyAlignment="1">
      <alignment horizontal="center" vertical="center" shrinkToFit="1"/>
    </xf>
    <xf numFmtId="176" fontId="10" fillId="2" borderId="6" xfId="84" applyNumberFormat="1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/>
    </xf>
    <xf numFmtId="176" fontId="10" fillId="2" borderId="6" xfId="84" applyNumberFormat="1" applyFont="1" applyFill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shrinkToFit="1"/>
    </xf>
    <xf numFmtId="0" fontId="1" fillId="2" borderId="0" xfId="68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3" fillId="0" borderId="6" xfId="80" applyFont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178" fontId="2" fillId="0" borderId="5" xfId="0" applyNumberFormat="1" applyFont="1" applyFill="1" applyBorder="1" applyAlignment="1">
      <alignment horizontal="center" vertical="center" shrinkToFit="1"/>
    </xf>
    <xf numFmtId="178" fontId="2" fillId="0" borderId="6" xfId="0" applyNumberFormat="1" applyFont="1" applyFill="1" applyBorder="1" applyAlignment="1">
      <alignment horizontal="center" vertical="center" shrinkToFit="1"/>
    </xf>
    <xf numFmtId="0" fontId="10" fillId="0" borderId="6" xfId="86" applyNumberFormat="1" applyFont="1" applyFill="1" applyBorder="1" applyAlignment="1">
      <alignment horizontal="center" vertical="center" shrinkToFit="1"/>
    </xf>
    <xf numFmtId="178" fontId="10" fillId="0" borderId="6" xfId="86" applyNumberFormat="1" applyFont="1" applyFill="1" applyBorder="1" applyAlignment="1">
      <alignment horizontal="center" vertical="center" shrinkToFit="1"/>
    </xf>
    <xf numFmtId="178" fontId="2" fillId="0" borderId="6" xfId="0" applyNumberFormat="1" applyFont="1" applyFill="1" applyBorder="1" applyAlignment="1">
      <alignment vertical="center" shrinkToFit="1"/>
    </xf>
    <xf numFmtId="0" fontId="2" fillId="0" borderId="7" xfId="0" applyFont="1" applyFill="1" applyBorder="1" applyAlignment="1">
      <alignment vertical="center" shrinkToFit="1"/>
    </xf>
    <xf numFmtId="0" fontId="10" fillId="2" borderId="7" xfId="84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10" fillId="2" borderId="1" xfId="84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 shrinkToFit="1"/>
    </xf>
    <xf numFmtId="0" fontId="10" fillId="2" borderId="4" xfId="84" applyFont="1" applyFill="1" applyBorder="1" applyAlignment="1">
      <alignment horizontal="center" vertical="center" wrapText="1" shrinkToFit="1"/>
    </xf>
    <xf numFmtId="178" fontId="10" fillId="2" borderId="6" xfId="84" applyNumberFormat="1" applyFont="1" applyFill="1" applyBorder="1" applyAlignment="1">
      <alignment horizontal="center" vertical="center" shrinkToFit="1"/>
    </xf>
    <xf numFmtId="178" fontId="10" fillId="0" borderId="6" xfId="80" applyNumberFormat="1" applyFont="1" applyBorder="1" applyAlignment="1">
      <alignment horizontal="center" vertical="center" shrinkToFit="1"/>
    </xf>
    <xf numFmtId="179" fontId="2" fillId="0" borderId="6" xfId="0" applyNumberFormat="1" applyFont="1" applyFill="1" applyBorder="1" applyAlignment="1">
      <alignment horizontal="center" vertical="center" shrinkToFit="1"/>
    </xf>
  </cellXfs>
  <cellStyles count="10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20% - 强调文字颜色 2" xfId="43" builtinId="34"/>
    <cellStyle name="输出 2" xfId="4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适中 2" xfId="55"/>
    <cellStyle name="60% - 强调文字颜色 6" xfId="56" builtinId="52"/>
    <cellStyle name="差_国家级补偿" xfId="57"/>
    <cellStyle name="40% - 强调文字颜色 6 2" xfId="58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60% - 强调文字颜色 2 2" xfId="67"/>
    <cellStyle name="常规 5" xfId="68"/>
    <cellStyle name="60% - 强调文字颜色 3 2" xfId="69"/>
    <cellStyle name="60% - 强调文字颜色 4 2" xfId="70"/>
    <cellStyle name="60% - 强调文字颜色 5 2" xfId="71"/>
    <cellStyle name="60% - 强调文字颜色 6 2" xfId="72"/>
    <cellStyle name="标题 1 2" xfId="73"/>
    <cellStyle name="标题 2 2" xfId="74"/>
    <cellStyle name="标题 3 2" xfId="75"/>
    <cellStyle name="标题 4 2" xfId="76"/>
    <cellStyle name="标题 5" xfId="77"/>
    <cellStyle name="差 2" xfId="78"/>
    <cellStyle name="差_省级补偿" xfId="79"/>
    <cellStyle name="常规 2" xfId="80"/>
    <cellStyle name="常规 2 2" xfId="81"/>
    <cellStyle name="常规 2 3" xfId="82"/>
    <cellStyle name="常规 3 2" xfId="83"/>
    <cellStyle name="常规_Sheet1" xfId="84"/>
    <cellStyle name="常规_国家级补偿" xfId="85"/>
    <cellStyle name="常规_省级补偿" xfId="86"/>
    <cellStyle name="好 2" xfId="87"/>
    <cellStyle name="汇总 2" xfId="88"/>
    <cellStyle name="检查单元格 2" xfId="89"/>
    <cellStyle name="解释性文本 2" xfId="90"/>
    <cellStyle name="警告文本 2" xfId="91"/>
    <cellStyle name="链接单元格 2" xfId="92"/>
    <cellStyle name="强调文字颜色 1 2" xfId="93"/>
    <cellStyle name="强调文字颜色 2 2" xfId="94"/>
    <cellStyle name="强调文字颜色 3 2" xfId="95"/>
    <cellStyle name="强调文字颜色 4 2" xfId="96"/>
    <cellStyle name="强调文字颜色 5 2" xfId="97"/>
    <cellStyle name="强调文字颜色 6 2" xfId="98"/>
    <cellStyle name="输入 2" xfId="99"/>
    <cellStyle name="注释 2" xfId="1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selection activeCell="H10" sqref="H10"/>
    </sheetView>
  </sheetViews>
  <sheetFormatPr defaultColWidth="9" defaultRowHeight="13.5" outlineLevelRow="7"/>
  <cols>
    <col min="1" max="1" width="6.88333333333333" style="31" customWidth="1"/>
    <col min="2" max="2" width="8.13333333333333" style="31" customWidth="1"/>
    <col min="3" max="3" width="4.55833333333333" style="31" customWidth="1"/>
    <col min="4" max="4" width="11.1333333333333" style="31" customWidth="1"/>
    <col min="5" max="5" width="4.38333333333333" style="31" customWidth="1"/>
    <col min="6" max="6" width="7.44166666666667" style="31" customWidth="1"/>
    <col min="7" max="7" width="6.5" style="31" customWidth="1"/>
    <col min="8" max="8" width="7.66666666666667" style="31" customWidth="1"/>
    <col min="9" max="9" width="5.25" style="31" customWidth="1"/>
    <col min="10" max="10" width="7.66666666666667" style="31" customWidth="1"/>
    <col min="11" max="11" width="5.63333333333333" style="31" customWidth="1"/>
    <col min="12" max="12" width="8.38333333333333" style="31" customWidth="1"/>
    <col min="13" max="13" width="5.13333333333333" style="31" customWidth="1"/>
    <col min="14" max="14" width="9.75" style="31" customWidth="1"/>
    <col min="15" max="15" width="4.63333333333333" style="31" customWidth="1"/>
    <col min="16" max="16384" width="9" style="31"/>
  </cols>
  <sheetData>
    <row r="1" ht="32.25" customHeight="1" spans="1:1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ht="21" customHeight="1" spans="1:15">
      <c r="A2" s="3" t="s">
        <v>1</v>
      </c>
      <c r="B2" s="3"/>
      <c r="C2" s="3"/>
      <c r="D2" s="3"/>
      <c r="E2" s="33"/>
      <c r="F2" s="33"/>
      <c r="G2" s="34"/>
      <c r="H2" s="34"/>
      <c r="I2" s="34"/>
      <c r="J2" s="34"/>
      <c r="K2" s="35"/>
      <c r="L2" s="33" t="s">
        <v>2</v>
      </c>
      <c r="M2" s="33"/>
      <c r="N2" s="33"/>
      <c r="O2" s="33"/>
    </row>
    <row r="3" spans="1:15">
      <c r="A3" s="35"/>
      <c r="B3" s="35"/>
      <c r="C3" s="35"/>
      <c r="D3" s="35"/>
      <c r="E3" s="35"/>
      <c r="F3" s="35"/>
      <c r="G3" s="34"/>
      <c r="H3" s="34"/>
      <c r="I3" s="34"/>
      <c r="J3" s="34"/>
      <c r="K3" s="35"/>
      <c r="L3" s="48"/>
      <c r="M3" s="49" t="s">
        <v>3</v>
      </c>
      <c r="N3" s="49"/>
      <c r="O3" s="49"/>
    </row>
    <row r="4" spans="1:15">
      <c r="A4" s="36" t="s">
        <v>4</v>
      </c>
      <c r="B4" s="36" t="s">
        <v>5</v>
      </c>
      <c r="C4" s="36" t="s">
        <v>6</v>
      </c>
      <c r="D4" s="36" t="s">
        <v>7</v>
      </c>
      <c r="E4" s="37" t="s">
        <v>8</v>
      </c>
      <c r="F4" s="37"/>
      <c r="G4" s="37"/>
      <c r="H4" s="38"/>
      <c r="I4" s="50" t="s">
        <v>9</v>
      </c>
      <c r="J4" s="25" t="s">
        <v>10</v>
      </c>
      <c r="K4" s="26" t="s">
        <v>11</v>
      </c>
      <c r="L4" s="27" t="s">
        <v>12</v>
      </c>
      <c r="M4" s="51" t="s">
        <v>13</v>
      </c>
      <c r="N4" s="25" t="s">
        <v>14</v>
      </c>
      <c r="O4" s="26" t="s">
        <v>15</v>
      </c>
    </row>
    <row r="5" ht="30.75" customHeight="1" spans="1:15">
      <c r="A5" s="39"/>
      <c r="B5" s="39"/>
      <c r="C5" s="39"/>
      <c r="D5" s="39"/>
      <c r="E5" s="40" t="s">
        <v>16</v>
      </c>
      <c r="F5" s="18" t="s">
        <v>17</v>
      </c>
      <c r="G5" s="18" t="s">
        <v>18</v>
      </c>
      <c r="H5" s="18" t="s">
        <v>19</v>
      </c>
      <c r="I5" s="52"/>
      <c r="J5" s="25"/>
      <c r="K5" s="26"/>
      <c r="L5" s="29"/>
      <c r="M5" s="53"/>
      <c r="N5" s="26"/>
      <c r="O5" s="26"/>
    </row>
    <row r="6" ht="18.75" customHeight="1" spans="1:15">
      <c r="A6" s="41" t="s">
        <v>20</v>
      </c>
      <c r="B6" s="42" t="s">
        <v>21</v>
      </c>
      <c r="C6" s="39"/>
      <c r="D6" s="39"/>
      <c r="E6" s="43"/>
      <c r="F6" s="44">
        <f>SUM(F7:F8)</f>
        <v>1226.4</v>
      </c>
      <c r="G6" s="44">
        <f t="shared" ref="G6:H6" si="0">SUM(G7:G8)</f>
        <v>0</v>
      </c>
      <c r="H6" s="44">
        <f t="shared" si="0"/>
        <v>1226.4</v>
      </c>
      <c r="I6" s="44">
        <f t="shared" ref="I6" si="1">SUM(I7:I8)</f>
        <v>3.7</v>
      </c>
      <c r="J6" s="44">
        <f t="shared" ref="J6" si="2">SUM(J7:J8)</f>
        <v>1222.7</v>
      </c>
      <c r="K6" s="54"/>
      <c r="L6" s="55">
        <f>SUM(L7:L8)</f>
        <v>15895.1</v>
      </c>
      <c r="M6" s="55">
        <f>SUM(M7:M8)</f>
        <v>48.1</v>
      </c>
      <c r="N6" s="55">
        <f>SUM(N7:N8)</f>
        <v>15847</v>
      </c>
      <c r="O6" s="54"/>
    </row>
    <row r="7" ht="18.75" customHeight="1" spans="1:15">
      <c r="A7" s="41" t="s">
        <v>20</v>
      </c>
      <c r="B7" s="45" t="s">
        <v>22</v>
      </c>
      <c r="C7" s="39"/>
      <c r="D7" s="45" t="s">
        <v>23</v>
      </c>
      <c r="E7" s="44"/>
      <c r="F7" s="46">
        <v>1040.9</v>
      </c>
      <c r="G7" s="44"/>
      <c r="H7" s="46">
        <f>E7+F7+G7</f>
        <v>1040.9</v>
      </c>
      <c r="I7" s="44">
        <v>3.7</v>
      </c>
      <c r="J7" s="46">
        <f>H7-I7</f>
        <v>1037.2</v>
      </c>
      <c r="K7" s="56">
        <v>13</v>
      </c>
      <c r="L7" s="55">
        <f>J7*K7</f>
        <v>13483.6</v>
      </c>
      <c r="M7" s="47">
        <f>I7*K7</f>
        <v>48.1</v>
      </c>
      <c r="N7" s="55">
        <f>L7-M7</f>
        <v>13435.5</v>
      </c>
      <c r="O7" s="47"/>
    </row>
    <row r="8" ht="18.75" customHeight="1" spans="1:15">
      <c r="A8" s="41" t="s">
        <v>20</v>
      </c>
      <c r="B8" s="45" t="s">
        <v>24</v>
      </c>
      <c r="C8" s="18"/>
      <c r="D8" s="45" t="s">
        <v>25</v>
      </c>
      <c r="E8" s="47"/>
      <c r="F8" s="46">
        <v>185.5</v>
      </c>
      <c r="G8" s="44"/>
      <c r="H8" s="46">
        <f>E8+F8+G8</f>
        <v>185.5</v>
      </c>
      <c r="I8" s="44"/>
      <c r="J8" s="46">
        <f>H8-I8</f>
        <v>185.5</v>
      </c>
      <c r="K8" s="56">
        <v>13</v>
      </c>
      <c r="L8" s="55">
        <f>J8*K8</f>
        <v>2411.5</v>
      </c>
      <c r="M8" s="47">
        <f>I8*K8</f>
        <v>0</v>
      </c>
      <c r="N8" s="55">
        <f>L8-M8</f>
        <v>2411.5</v>
      </c>
      <c r="O8" s="47"/>
    </row>
  </sheetData>
  <mergeCells count="16">
    <mergeCell ref="A1:O1"/>
    <mergeCell ref="A2:D2"/>
    <mergeCell ref="L2:O2"/>
    <mergeCell ref="M3:O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51388888888889" right="0.357638888888889" top="1" bottom="1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K14" sqref="K14"/>
    </sheetView>
  </sheetViews>
  <sheetFormatPr defaultColWidth="9" defaultRowHeight="13.5"/>
  <cols>
    <col min="1" max="1" width="7" style="1" customWidth="1"/>
    <col min="2" max="2" width="8.13333333333333" style="1" customWidth="1"/>
    <col min="3" max="3" width="4.25" style="1" customWidth="1"/>
    <col min="4" max="4" width="10.1333333333333" style="1" customWidth="1"/>
    <col min="5" max="5" width="4.38333333333333" style="1" customWidth="1"/>
    <col min="6" max="6" width="8.55833333333333" style="1" customWidth="1"/>
    <col min="7" max="7" width="4.66666666666667" style="1" customWidth="1"/>
    <col min="8" max="8" width="6.38333333333333" style="1" customWidth="1"/>
    <col min="9" max="9" width="5.25" style="1" customWidth="1"/>
    <col min="10" max="10" width="6.63333333333333" style="1" customWidth="1"/>
    <col min="11" max="11" width="5.63333333333333" style="1" customWidth="1"/>
    <col min="12" max="12" width="9.38333333333333" style="1" customWidth="1"/>
    <col min="13" max="13" width="5.13333333333333" style="1" customWidth="1"/>
    <col min="14" max="14" width="10.5583333333333" style="1" customWidth="1"/>
    <col min="15" max="15" width="6.25" style="1" customWidth="1"/>
    <col min="16" max="16" width="19.6333333333333" style="1" customWidth="1"/>
    <col min="17" max="16384" width="9" style="1"/>
  </cols>
  <sheetData>
    <row r="1" ht="87" customHeight="1" spans="1:15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8" customHeight="1" spans="1:15">
      <c r="A2" s="3" t="s">
        <v>1</v>
      </c>
      <c r="B2" s="3"/>
      <c r="C2" s="3"/>
      <c r="D2" s="3"/>
      <c r="E2" s="4"/>
      <c r="F2" s="4"/>
      <c r="G2" s="5"/>
      <c r="H2" s="5"/>
      <c r="I2" s="5"/>
      <c r="J2" s="5"/>
      <c r="K2" s="4"/>
      <c r="L2" s="22" t="s">
        <v>27</v>
      </c>
      <c r="M2" s="22"/>
      <c r="N2" s="22"/>
      <c r="O2" s="22"/>
    </row>
    <row r="3" spans="1:15">
      <c r="A3" s="4"/>
      <c r="B3" s="4"/>
      <c r="C3" s="4"/>
      <c r="D3" s="4"/>
      <c r="E3" s="4"/>
      <c r="F3" s="4"/>
      <c r="G3" s="5"/>
      <c r="H3" s="5"/>
      <c r="I3" s="5"/>
      <c r="J3" s="5"/>
      <c r="K3" s="4"/>
      <c r="L3" s="23" t="s">
        <v>3</v>
      </c>
      <c r="M3" s="23"/>
      <c r="N3" s="23"/>
      <c r="O3" s="23"/>
    </row>
    <row r="4" spans="1:15">
      <c r="A4" s="6" t="s">
        <v>4</v>
      </c>
      <c r="B4" s="6" t="s">
        <v>5</v>
      </c>
      <c r="C4" s="6" t="s">
        <v>6</v>
      </c>
      <c r="D4" s="6" t="s">
        <v>7</v>
      </c>
      <c r="E4" s="7" t="s">
        <v>8</v>
      </c>
      <c r="F4" s="7"/>
      <c r="G4" s="7"/>
      <c r="H4" s="8"/>
      <c r="I4" s="24" t="s">
        <v>9</v>
      </c>
      <c r="J4" s="25" t="s">
        <v>10</v>
      </c>
      <c r="K4" s="26" t="s">
        <v>11</v>
      </c>
      <c r="L4" s="27" t="s">
        <v>12</v>
      </c>
      <c r="M4" s="25" t="s">
        <v>13</v>
      </c>
      <c r="N4" s="25" t="s">
        <v>14</v>
      </c>
      <c r="O4" s="26" t="s">
        <v>15</v>
      </c>
    </row>
    <row r="5" ht="30.75" customHeight="1" spans="1:15">
      <c r="A5" s="9"/>
      <c r="B5" s="9"/>
      <c r="C5" s="9"/>
      <c r="D5" s="9"/>
      <c r="E5" s="10" t="s">
        <v>16</v>
      </c>
      <c r="F5" s="11" t="s">
        <v>17</v>
      </c>
      <c r="G5" s="11" t="s">
        <v>18</v>
      </c>
      <c r="H5" s="11" t="s">
        <v>19</v>
      </c>
      <c r="I5" s="28"/>
      <c r="J5" s="26"/>
      <c r="K5" s="26"/>
      <c r="L5" s="29"/>
      <c r="M5" s="26"/>
      <c r="N5" s="26"/>
      <c r="O5" s="26"/>
    </row>
    <row r="6" ht="26" customHeight="1" spans="1:16">
      <c r="A6" s="12" t="s">
        <v>20</v>
      </c>
      <c r="B6" s="13" t="s">
        <v>21</v>
      </c>
      <c r="C6" s="9"/>
      <c r="D6" s="9"/>
      <c r="E6" s="10"/>
      <c r="F6" s="14">
        <f>SUM(F7:F10)</f>
        <v>1597.5</v>
      </c>
      <c r="G6" s="11">
        <f>SUM(G7:G10)</f>
        <v>0</v>
      </c>
      <c r="H6" s="11">
        <f>SUM(H7:H10)</f>
        <v>1597.5</v>
      </c>
      <c r="I6" s="11">
        <f>SUM(I7:I10)</f>
        <v>0</v>
      </c>
      <c r="J6" s="11">
        <f>SUM(J7:J10)</f>
        <v>1597.5</v>
      </c>
      <c r="K6" s="26"/>
      <c r="L6" s="29">
        <f>SUM(L7:L10)</f>
        <v>22365</v>
      </c>
      <c r="M6" s="29">
        <f>SUM(M7:M10)</f>
        <v>0</v>
      </c>
      <c r="N6" s="29">
        <f>SUM(N7:N10)</f>
        <v>22365</v>
      </c>
      <c r="O6" s="26"/>
      <c r="P6" s="30"/>
    </row>
    <row r="7" ht="26" customHeight="1" spans="1:15">
      <c r="A7" s="12" t="s">
        <v>20</v>
      </c>
      <c r="B7" s="15" t="s">
        <v>28</v>
      </c>
      <c r="C7" s="16"/>
      <c r="D7" s="17" t="s">
        <v>29</v>
      </c>
      <c r="E7" s="11"/>
      <c r="F7" s="15">
        <v>457.8</v>
      </c>
      <c r="G7" s="11"/>
      <c r="H7" s="15">
        <f>E7+F7+G7</f>
        <v>457.8</v>
      </c>
      <c r="I7" s="11">
        <f>SUM(I8:I11)</f>
        <v>0</v>
      </c>
      <c r="J7" s="15">
        <f>H7-I7</f>
        <v>457.8</v>
      </c>
      <c r="K7" s="11">
        <v>14</v>
      </c>
      <c r="L7" s="14">
        <f>H7*K7</f>
        <v>6409.2</v>
      </c>
      <c r="M7" s="11">
        <f>I7*K7</f>
        <v>0</v>
      </c>
      <c r="N7" s="14">
        <f>L7-M7</f>
        <v>6409.2</v>
      </c>
      <c r="O7" s="11"/>
    </row>
    <row r="8" ht="26" customHeight="1" spans="1:15">
      <c r="A8" s="12" t="s">
        <v>20</v>
      </c>
      <c r="B8" s="15" t="s">
        <v>28</v>
      </c>
      <c r="C8" s="16">
        <v>5</v>
      </c>
      <c r="D8" s="16" t="s">
        <v>30</v>
      </c>
      <c r="E8" s="18"/>
      <c r="F8" s="15">
        <v>400</v>
      </c>
      <c r="G8" s="15"/>
      <c r="H8" s="15">
        <f>E8+F8+G8</f>
        <v>400</v>
      </c>
      <c r="I8" s="11">
        <f>SUM(I9:I12)</f>
        <v>0</v>
      </c>
      <c r="J8" s="15">
        <f>H8-I8</f>
        <v>400</v>
      </c>
      <c r="K8" s="11">
        <v>14</v>
      </c>
      <c r="L8" s="14">
        <f>H8*K8</f>
        <v>5600</v>
      </c>
      <c r="M8" s="11">
        <f>I8*K8</f>
        <v>0</v>
      </c>
      <c r="N8" s="14">
        <f>L8-M8</f>
        <v>5600</v>
      </c>
      <c r="O8" s="11"/>
    </row>
    <row r="9" ht="26" customHeight="1" spans="1:15">
      <c r="A9" s="12" t="s">
        <v>20</v>
      </c>
      <c r="B9" s="15" t="s">
        <v>28</v>
      </c>
      <c r="C9" s="19">
        <v>6</v>
      </c>
      <c r="D9" s="16" t="s">
        <v>31</v>
      </c>
      <c r="E9" s="18"/>
      <c r="F9" s="20">
        <v>233.3</v>
      </c>
      <c r="G9" s="20"/>
      <c r="H9" s="20">
        <f>E9+F9+G9</f>
        <v>233.3</v>
      </c>
      <c r="I9" s="11">
        <f>SUM(I10:I24)</f>
        <v>0</v>
      </c>
      <c r="J9" s="20">
        <f>H9-I9</f>
        <v>233.3</v>
      </c>
      <c r="K9" s="11">
        <v>14</v>
      </c>
      <c r="L9" s="14">
        <f>H9*K9</f>
        <v>3266.2</v>
      </c>
      <c r="M9" s="11">
        <f>I9*K9</f>
        <v>0</v>
      </c>
      <c r="N9" s="14">
        <f>L9-M9</f>
        <v>3266.2</v>
      </c>
      <c r="O9" s="11"/>
    </row>
    <row r="10" ht="26" customHeight="1" spans="1:15">
      <c r="A10" s="12" t="s">
        <v>20</v>
      </c>
      <c r="B10" s="15" t="s">
        <v>32</v>
      </c>
      <c r="C10" s="16"/>
      <c r="D10" s="17" t="s">
        <v>33</v>
      </c>
      <c r="E10" s="18"/>
      <c r="F10" s="15">
        <v>506.4</v>
      </c>
      <c r="G10" s="21"/>
      <c r="H10" s="15">
        <f>E10+F10+G10</f>
        <v>506.4</v>
      </c>
      <c r="I10" s="11">
        <f>SUM(I11:I34)</f>
        <v>0</v>
      </c>
      <c r="J10" s="15">
        <f>H10-I10</f>
        <v>506.4</v>
      </c>
      <c r="K10" s="11">
        <v>14</v>
      </c>
      <c r="L10" s="14">
        <f>H10*K10</f>
        <v>7089.6</v>
      </c>
      <c r="M10" s="11">
        <f>I10*K10</f>
        <v>0</v>
      </c>
      <c r="N10" s="14">
        <f>L10-M10</f>
        <v>7089.6</v>
      </c>
      <c r="O10" s="11"/>
    </row>
  </sheetData>
  <autoFilter ref="A1:O10">
    <extLst/>
  </autoFilter>
  <mergeCells count="16">
    <mergeCell ref="A1:O1"/>
    <mergeCell ref="A2:D2"/>
    <mergeCell ref="L2:O2"/>
    <mergeCell ref="L3:O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省级</vt:lpstr>
      <vt:lpstr>国家级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姚明</cp:lastModifiedBy>
  <dcterms:created xsi:type="dcterms:W3CDTF">2018-01-09T00:16:00Z</dcterms:created>
  <cp:lastPrinted>2021-11-01T01:45:00Z</cp:lastPrinted>
  <dcterms:modified xsi:type="dcterms:W3CDTF">2025-10-09T07:38:43Z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738F66DFC7B04C0BB79D8F66A936537E</vt:lpwstr>
  </property>
</Properties>
</file>