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2"/>
  </bookViews>
  <sheets>
    <sheet name="原始表" sheetId="1" state="hidden" r:id="rId1"/>
    <sheet name="上报表" sheetId="2" r:id="rId2"/>
    <sheet name="镇存档" sheetId="4" r:id="rId3"/>
  </sheets>
  <calcPr calcId="144525"/>
</workbook>
</file>

<file path=xl/sharedStrings.xml><?xml version="1.0" encoding="utf-8"?>
<sst xmlns="http://schemas.openxmlformats.org/spreadsheetml/2006/main" count="1139" uniqueCount="69">
  <si>
    <t>2021年经济作物产量全年预计</t>
  </si>
  <si>
    <t>填报单位：</t>
  </si>
  <si>
    <t>指  标  名  称</t>
  </si>
  <si>
    <t>计量单位</t>
  </si>
  <si>
    <t>代码</t>
  </si>
  <si>
    <t>本年</t>
  </si>
  <si>
    <t>上年</t>
  </si>
  <si>
    <t>同比±额</t>
  </si>
  <si>
    <t>同比±%</t>
  </si>
  <si>
    <t>御屏山村</t>
  </si>
  <si>
    <t>村2</t>
  </si>
  <si>
    <t>经济作物</t>
  </si>
  <si>
    <t>吨</t>
  </si>
  <si>
    <t>01</t>
  </si>
  <si>
    <t>-</t>
  </si>
  <si>
    <t>一、油料</t>
  </si>
  <si>
    <t>02</t>
  </si>
  <si>
    <t xml:space="preserve">      花  生</t>
  </si>
  <si>
    <t>03</t>
  </si>
  <si>
    <t xml:space="preserve">      油菜籽</t>
  </si>
  <si>
    <t>04</t>
  </si>
  <si>
    <t xml:space="preserve">     其中：冬油菜籽           </t>
  </si>
  <si>
    <t>05</t>
  </si>
  <si>
    <t>二、棉花</t>
  </si>
  <si>
    <t>06</t>
  </si>
  <si>
    <t>三、生麻</t>
  </si>
  <si>
    <t>07</t>
  </si>
  <si>
    <t>四、糖料</t>
  </si>
  <si>
    <t>08</t>
  </si>
  <si>
    <t xml:space="preserve"> 其中：甘蔗</t>
  </si>
  <si>
    <t>09</t>
  </si>
  <si>
    <t>五、烟叶（未加工烟草）</t>
  </si>
  <si>
    <t>10</t>
  </si>
  <si>
    <t>六、中草药材类</t>
  </si>
  <si>
    <t>11</t>
  </si>
  <si>
    <t>七、蔬菜及食用菌</t>
  </si>
  <si>
    <t>八、瓜果类</t>
  </si>
  <si>
    <t>九、其他农作物</t>
  </si>
  <si>
    <t>其中：青饲料</t>
  </si>
  <si>
    <t>单位负责人：                  填报人：                   填报时间：</t>
  </si>
  <si>
    <t>报送时间：产量全年预计2021年11月5日前。</t>
  </si>
  <si>
    <t>平衡关系</t>
  </si>
  <si>
    <t>大于0</t>
  </si>
  <si>
    <t>等于0</t>
  </si>
  <si>
    <t>大于等于0</t>
  </si>
  <si>
    <t>泉口村</t>
  </si>
  <si>
    <t>幸福堰村</t>
  </si>
  <si>
    <t>独山村</t>
  </si>
  <si>
    <t>十八里畈村</t>
  </si>
  <si>
    <t>官塘村</t>
  </si>
  <si>
    <t>石泉村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</si>
  <si>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</si>
  <si>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</si>
  <si>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</si>
  <si>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</si>
  <si>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</si>
  <si>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</si>
  <si>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</si>
  <si>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</si>
  <si>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</si>
  <si>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</si>
  <si>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</si>
  <si>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</si>
  <si>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</si>
  <si>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</si>
  <si>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</si>
  <si>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 xml:space="preserve">     </t>
  </si>
  <si>
    <t>单位负责人：宋建军              填报人：   李凡波                填报时间：2021.11.5</t>
  </si>
  <si>
    <t xml:space="preserve">     其他（芝麻等）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</si>
</sst>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177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wrapText="1"/>
    </xf>
    <xf numFmtId="177" fontId="3" fillId="0" borderId="0" xfId="0" applyNumberFormat="1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S5" sqref="S5"/>
    </sheetView>
  </sheetViews>
  <sheetFormatPr defaultColWidth="7" defaultRowHeight="10.8"/>
  <cols>
    <col min="1" max="1" width="26.3796296296296" style="1"/>
    <col min="2" max="2" width="8.25" style="1"/>
    <col min="3" max="3" width="6.12962962962963" style="1"/>
    <col min="4" max="4" width="8.37962962962963" style="1" customWidth="1"/>
    <col min="5" max="5" width="8.25" style="1" customWidth="1"/>
    <col min="6" max="6" width="7.62962962962963" style="1" customWidth="1"/>
    <col min="7" max="7" width="8.25" style="1" customWidth="1"/>
    <col min="8" max="256" width="6.75" style="1"/>
    <col min="257" max="16384" width="7" style="1"/>
  </cols>
  <sheetData>
    <row r="1" s="1" customFormat="1" ht="25.5" customHeight="1" spans="1:4">
      <c r="A1" s="41" t="s">
        <v>0</v>
      </c>
      <c r="B1" s="41"/>
      <c r="C1" s="41"/>
      <c r="D1" s="41"/>
    </row>
    <row r="2" s="1" customFormat="1" ht="25.5" customHeight="1" spans="1:5">
      <c r="A2" s="5" t="s">
        <v>1</v>
      </c>
      <c r="B2" s="5"/>
      <c r="C2" s="5"/>
      <c r="D2" s="5"/>
      <c r="E2" s="5"/>
    </row>
    <row r="3" s="1" customFormat="1" ht="25.5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33" t="s">
        <v>9</v>
      </c>
      <c r="I3" s="33"/>
      <c r="J3" s="33"/>
      <c r="K3" s="33"/>
      <c r="L3" s="33" t="s">
        <v>10</v>
      </c>
      <c r="M3" s="33"/>
      <c r="N3" s="33"/>
      <c r="O3" s="43"/>
    </row>
    <row r="4" s="1" customFormat="1" ht="22.5" customHeight="1" spans="1:15">
      <c r="A4" s="6"/>
      <c r="B4" s="7"/>
      <c r="C4" s="7"/>
      <c r="D4" s="7"/>
      <c r="E4" s="7"/>
      <c r="F4" s="11"/>
      <c r="G4" s="11"/>
      <c r="H4" s="7" t="s">
        <v>5</v>
      </c>
      <c r="I4" s="7" t="s">
        <v>6</v>
      </c>
      <c r="J4" s="36" t="s">
        <v>7</v>
      </c>
      <c r="K4" s="36" t="s">
        <v>8</v>
      </c>
      <c r="L4" s="7" t="s">
        <v>5</v>
      </c>
      <c r="M4" s="7" t="s">
        <v>6</v>
      </c>
      <c r="N4" s="36" t="s">
        <v>7</v>
      </c>
      <c r="O4" s="44" t="s">
        <v>8</v>
      </c>
    </row>
    <row r="5" s="1" customFormat="1" ht="22.5" customHeight="1" spans="1:15">
      <c r="A5" s="14" t="s">
        <v>11</v>
      </c>
      <c r="B5" s="15" t="s">
        <v>12</v>
      </c>
      <c r="C5" s="16" t="s">
        <v>13</v>
      </c>
      <c r="D5" s="17" t="s">
        <v>14</v>
      </c>
      <c r="E5" s="17" t="s">
        <v>14</v>
      </c>
      <c r="F5" s="17" t="s">
        <v>14</v>
      </c>
      <c r="G5" s="17" t="s">
        <v>14</v>
      </c>
      <c r="H5" s="17" t="s">
        <v>14</v>
      </c>
      <c r="I5" s="39" t="s">
        <v>14</v>
      </c>
      <c r="J5" s="17" t="s">
        <v>14</v>
      </c>
      <c r="K5" s="17" t="s">
        <v>14</v>
      </c>
      <c r="L5" s="17" t="s">
        <v>14</v>
      </c>
      <c r="M5" s="17" t="s">
        <v>14</v>
      </c>
      <c r="N5" s="17" t="s">
        <v>14</v>
      </c>
      <c r="O5" s="39" t="s">
        <v>14</v>
      </c>
    </row>
    <row r="6" s="1" customFormat="1" ht="22.5" customHeight="1" spans="1:15">
      <c r="A6" s="14" t="s">
        <v>15</v>
      </c>
      <c r="B6" s="15" t="s">
        <v>12</v>
      </c>
      <c r="C6" s="16" t="s">
        <v>16</v>
      </c>
      <c r="D6" s="17"/>
      <c r="E6" s="17"/>
      <c r="F6" s="17"/>
      <c r="G6" s="17"/>
      <c r="H6" s="17"/>
      <c r="I6" s="39">
        <f>I7+I8</f>
        <v>519</v>
      </c>
      <c r="J6" s="17"/>
      <c r="K6" s="17"/>
      <c r="L6" s="17"/>
      <c r="M6" s="17"/>
      <c r="N6" s="17"/>
      <c r="O6" s="39"/>
    </row>
    <row r="7" s="1" customFormat="1" ht="22.5" customHeight="1" spans="1:15">
      <c r="A7" s="21" t="s">
        <v>17</v>
      </c>
      <c r="B7" s="15" t="s">
        <v>12</v>
      </c>
      <c r="C7" s="16" t="s">
        <v>18</v>
      </c>
      <c r="D7" s="17"/>
      <c r="E7" s="17"/>
      <c r="F7" s="17"/>
      <c r="G7" s="17"/>
      <c r="H7" s="17"/>
      <c r="I7" s="39">
        <v>52</v>
      </c>
      <c r="J7" s="17"/>
      <c r="K7" s="17"/>
      <c r="L7" s="17"/>
      <c r="M7" s="17"/>
      <c r="N7" s="17"/>
      <c r="O7" s="39"/>
    </row>
    <row r="8" s="1" customFormat="1" ht="22.5" customHeight="1" spans="1:15">
      <c r="A8" s="21" t="s">
        <v>19</v>
      </c>
      <c r="B8" s="15" t="s">
        <v>12</v>
      </c>
      <c r="C8" s="16" t="s">
        <v>20</v>
      </c>
      <c r="D8" s="17"/>
      <c r="E8" s="17"/>
      <c r="F8" s="17"/>
      <c r="G8" s="17"/>
      <c r="H8" s="17"/>
      <c r="I8" s="39">
        <v>467</v>
      </c>
      <c r="J8" s="17"/>
      <c r="K8" s="17"/>
      <c r="L8" s="17"/>
      <c r="M8" s="17"/>
      <c r="N8" s="17"/>
      <c r="O8" s="39"/>
    </row>
    <row r="9" s="1" customFormat="1" ht="22.5" customHeight="1" spans="1:15">
      <c r="A9" s="21" t="s">
        <v>21</v>
      </c>
      <c r="B9" s="15" t="s">
        <v>12</v>
      </c>
      <c r="C9" s="16" t="s">
        <v>22</v>
      </c>
      <c r="D9" s="17"/>
      <c r="E9" s="17"/>
      <c r="F9" s="17"/>
      <c r="G9" s="17"/>
      <c r="H9" s="17"/>
      <c r="I9" s="39">
        <v>467</v>
      </c>
      <c r="J9" s="17"/>
      <c r="K9" s="17"/>
      <c r="L9" s="17"/>
      <c r="M9" s="17"/>
      <c r="N9" s="17"/>
      <c r="O9" s="39"/>
    </row>
    <row r="10" s="1" customFormat="1" ht="22.5" customHeight="1" spans="1:15">
      <c r="A10" s="14" t="s">
        <v>23</v>
      </c>
      <c r="B10" s="15" t="s">
        <v>12</v>
      </c>
      <c r="C10" s="16" t="s">
        <v>24</v>
      </c>
      <c r="D10" s="17"/>
      <c r="E10" s="17"/>
      <c r="F10" s="17"/>
      <c r="G10" s="17"/>
      <c r="H10" s="17"/>
      <c r="I10" s="39"/>
      <c r="J10" s="17"/>
      <c r="K10" s="17"/>
      <c r="L10" s="17"/>
      <c r="M10" s="17"/>
      <c r="N10" s="17"/>
      <c r="O10" s="39"/>
    </row>
    <row r="11" s="1" customFormat="1" ht="22.5" customHeight="1" spans="1:15">
      <c r="A11" s="14" t="s">
        <v>25</v>
      </c>
      <c r="B11" s="15" t="s">
        <v>12</v>
      </c>
      <c r="C11" s="16" t="s">
        <v>26</v>
      </c>
      <c r="D11" s="17"/>
      <c r="E11" s="17"/>
      <c r="F11" s="17"/>
      <c r="G11" s="17"/>
      <c r="H11" s="17"/>
      <c r="I11" s="39">
        <v>2</v>
      </c>
      <c r="J11" s="17"/>
      <c r="K11" s="17"/>
      <c r="L11" s="17"/>
      <c r="M11" s="17"/>
      <c r="N11" s="17"/>
      <c r="O11" s="39"/>
    </row>
    <row r="12" s="1" customFormat="1" ht="22.5" customHeight="1" spans="1:15">
      <c r="A12" s="14" t="s">
        <v>27</v>
      </c>
      <c r="B12" s="15" t="s">
        <v>12</v>
      </c>
      <c r="C12" s="16" t="s">
        <v>28</v>
      </c>
      <c r="D12" s="17"/>
      <c r="E12" s="17"/>
      <c r="F12" s="17"/>
      <c r="G12" s="17"/>
      <c r="H12" s="17"/>
      <c r="I12" s="39"/>
      <c r="J12" s="17"/>
      <c r="K12" s="17"/>
      <c r="L12" s="17"/>
      <c r="M12" s="17"/>
      <c r="N12" s="17"/>
      <c r="O12" s="39"/>
    </row>
    <row r="13" s="1" customFormat="1" ht="22.5" customHeight="1" spans="1:15">
      <c r="A13" s="14" t="s">
        <v>29</v>
      </c>
      <c r="B13" s="15" t="s">
        <v>12</v>
      </c>
      <c r="C13" s="16" t="s">
        <v>30</v>
      </c>
      <c r="D13" s="17"/>
      <c r="E13" s="17"/>
      <c r="F13" s="17"/>
      <c r="G13" s="17"/>
      <c r="H13" s="17"/>
      <c r="I13" s="39"/>
      <c r="J13" s="17"/>
      <c r="K13" s="17"/>
      <c r="L13" s="17"/>
      <c r="M13" s="17"/>
      <c r="N13" s="17"/>
      <c r="O13" s="39"/>
    </row>
    <row r="14" s="1" customFormat="1" ht="22.5" customHeight="1" spans="1:15">
      <c r="A14" s="14" t="s">
        <v>31</v>
      </c>
      <c r="B14" s="15" t="s">
        <v>12</v>
      </c>
      <c r="C14" s="16" t="s">
        <v>32</v>
      </c>
      <c r="D14" s="17"/>
      <c r="E14" s="17"/>
      <c r="F14" s="17"/>
      <c r="G14" s="17"/>
      <c r="H14" s="17"/>
      <c r="I14" s="39"/>
      <c r="J14" s="17"/>
      <c r="K14" s="17"/>
      <c r="L14" s="17"/>
      <c r="M14" s="17"/>
      <c r="N14" s="17"/>
      <c r="O14" s="39"/>
    </row>
    <row r="15" s="1" customFormat="1" ht="22.5" customHeight="1" spans="1:15">
      <c r="A15" s="14" t="s">
        <v>33</v>
      </c>
      <c r="B15" s="15" t="s">
        <v>12</v>
      </c>
      <c r="C15" s="16" t="s">
        <v>34</v>
      </c>
      <c r="D15" s="17" t="s">
        <v>14</v>
      </c>
      <c r="E15" s="17" t="s">
        <v>14</v>
      </c>
      <c r="F15" s="17" t="s">
        <v>14</v>
      </c>
      <c r="G15" s="17" t="s">
        <v>14</v>
      </c>
      <c r="H15" s="17" t="s">
        <v>14</v>
      </c>
      <c r="I15" s="39"/>
      <c r="J15" s="17" t="s">
        <v>14</v>
      </c>
      <c r="K15" s="17" t="s">
        <v>14</v>
      </c>
      <c r="L15" s="17" t="s">
        <v>14</v>
      </c>
      <c r="M15" s="17" t="s">
        <v>14</v>
      </c>
      <c r="N15" s="17" t="s">
        <v>14</v>
      </c>
      <c r="O15" s="39" t="s">
        <v>14</v>
      </c>
    </row>
    <row r="16" s="1" customFormat="1" ht="22.5" customHeight="1" spans="1:15">
      <c r="A16" s="21" t="s">
        <v>35</v>
      </c>
      <c r="B16" s="15" t="s">
        <v>12</v>
      </c>
      <c r="C16" s="26">
        <v>12</v>
      </c>
      <c r="D16" s="17"/>
      <c r="E16" s="17"/>
      <c r="F16" s="17"/>
      <c r="G16" s="17"/>
      <c r="H16" s="17"/>
      <c r="I16" s="39">
        <v>3225</v>
      </c>
      <c r="J16" s="17"/>
      <c r="K16" s="17"/>
      <c r="L16" s="17"/>
      <c r="M16" s="17"/>
      <c r="N16" s="17"/>
      <c r="O16" s="39"/>
    </row>
    <row r="17" s="1" customFormat="1" ht="22.5" customHeight="1" spans="1:15">
      <c r="A17" s="21" t="s">
        <v>36</v>
      </c>
      <c r="B17" s="15" t="s">
        <v>12</v>
      </c>
      <c r="C17" s="26">
        <v>13</v>
      </c>
      <c r="D17" s="17"/>
      <c r="E17" s="17"/>
      <c r="F17" s="17"/>
      <c r="G17" s="17"/>
      <c r="H17" s="17"/>
      <c r="I17" s="39">
        <v>585</v>
      </c>
      <c r="J17" s="17"/>
      <c r="K17" s="17"/>
      <c r="L17" s="17"/>
      <c r="M17" s="17"/>
      <c r="N17" s="17"/>
      <c r="O17" s="39"/>
    </row>
    <row r="18" s="1" customFormat="1" ht="22.5" customHeight="1" spans="1:15">
      <c r="A18" s="14" t="s">
        <v>37</v>
      </c>
      <c r="B18" s="15" t="s">
        <v>12</v>
      </c>
      <c r="C18" s="26">
        <v>14</v>
      </c>
      <c r="D18" s="17" t="s">
        <v>14</v>
      </c>
      <c r="E18" s="17" t="s">
        <v>14</v>
      </c>
      <c r="F18" s="17" t="s">
        <v>14</v>
      </c>
      <c r="G18" s="17" t="s">
        <v>14</v>
      </c>
      <c r="H18" s="17" t="s">
        <v>14</v>
      </c>
      <c r="I18" s="39" t="s">
        <v>14</v>
      </c>
      <c r="J18" s="17" t="s">
        <v>14</v>
      </c>
      <c r="K18" s="17" t="s">
        <v>14</v>
      </c>
      <c r="L18" s="17" t="s">
        <v>14</v>
      </c>
      <c r="M18" s="17" t="s">
        <v>14</v>
      </c>
      <c r="N18" s="17" t="s">
        <v>14</v>
      </c>
      <c r="O18" s="39" t="s">
        <v>14</v>
      </c>
    </row>
    <row r="19" s="1" customFormat="1" ht="22.5" customHeight="1" spans="1:15">
      <c r="A19" s="27" t="s">
        <v>38</v>
      </c>
      <c r="B19" s="15" t="s">
        <v>12</v>
      </c>
      <c r="C19" s="26">
        <v>15</v>
      </c>
      <c r="D19" s="17" t="s">
        <v>14</v>
      </c>
      <c r="E19" s="17" t="s">
        <v>14</v>
      </c>
      <c r="F19" s="17" t="s">
        <v>14</v>
      </c>
      <c r="G19" s="17" t="s">
        <v>14</v>
      </c>
      <c r="H19" s="17" t="s">
        <v>14</v>
      </c>
      <c r="I19" s="39" t="s">
        <v>14</v>
      </c>
      <c r="J19" s="17" t="s">
        <v>14</v>
      </c>
      <c r="K19" s="17" t="s">
        <v>14</v>
      </c>
      <c r="L19" s="17" t="s">
        <v>14</v>
      </c>
      <c r="M19" s="17" t="s">
        <v>14</v>
      </c>
      <c r="N19" s="17" t="s">
        <v>14</v>
      </c>
      <c r="O19" s="39" t="s">
        <v>14</v>
      </c>
    </row>
    <row r="20" s="1" customFormat="1" ht="22.5" customHeight="1" spans="1:5">
      <c r="A20" s="28" t="s">
        <v>39</v>
      </c>
      <c r="B20" s="28"/>
      <c r="C20" s="28"/>
      <c r="D20" s="28"/>
      <c r="E20" s="28"/>
    </row>
    <row r="21" s="1" customFormat="1" ht="12" customHeight="1" spans="1:5">
      <c r="A21" s="5" t="s">
        <v>40</v>
      </c>
      <c r="B21" s="5"/>
      <c r="C21" s="5"/>
      <c r="D21" s="5"/>
      <c r="E21" s="5"/>
    </row>
    <row r="22" s="1" customFormat="1" ht="12.95" customHeight="1" spans="1:5">
      <c r="A22" s="30" t="s">
        <v>41</v>
      </c>
      <c r="B22" s="31"/>
      <c r="C22" s="5"/>
      <c r="D22" s="32"/>
      <c r="E22" s="32"/>
    </row>
    <row r="23" s="1" customFormat="1" ht="12.95" customHeight="1" spans="1:5">
      <c r="A23" s="30"/>
      <c r="B23" s="31" t="s">
        <v>42</v>
      </c>
      <c r="C23" s="5"/>
      <c r="D23" s="32">
        <f>D6-D7-D8</f>
        <v>0</v>
      </c>
      <c r="E23" s="32">
        <f>E6-E7-E8</f>
        <v>0</v>
      </c>
    </row>
    <row r="24" s="1" customFormat="1" ht="12.95" customHeight="1" spans="1:5">
      <c r="A24" s="30"/>
      <c r="B24" s="31" t="s">
        <v>43</v>
      </c>
      <c r="C24" s="5"/>
      <c r="D24" s="32">
        <f>D8-D9</f>
        <v>0</v>
      </c>
      <c r="E24" s="32">
        <f>E8-E9</f>
        <v>0</v>
      </c>
    </row>
    <row r="25" s="1" customFormat="1" ht="12.95" customHeight="1" spans="1:5">
      <c r="A25" s="30"/>
      <c r="B25" s="31" t="s">
        <v>44</v>
      </c>
      <c r="C25" s="5"/>
      <c r="D25" s="32">
        <f>D12-D13</f>
        <v>0</v>
      </c>
      <c r="E25" s="32">
        <f>E12-E13</f>
        <v>0</v>
      </c>
    </row>
    <row r="26" s="1" customFormat="1" ht="12.95" customHeight="1" spans="1:5">
      <c r="A26" s="30"/>
      <c r="B26" s="31"/>
      <c r="C26" s="5"/>
      <c r="D26" s="32"/>
      <c r="E26" s="32"/>
    </row>
  </sheetData>
  <mergeCells count="19">
    <mergeCell ref="A1:G1"/>
    <mergeCell ref="A2:E2"/>
    <mergeCell ref="H3:K3"/>
    <mergeCell ref="L3:O3"/>
    <mergeCell ref="A20:G20"/>
    <mergeCell ref="A21:E21"/>
    <mergeCell ref="B22:C22"/>
    <mergeCell ref="B23:C23"/>
    <mergeCell ref="B24:C24"/>
    <mergeCell ref="B25:C25"/>
    <mergeCell ref="B26:C26"/>
    <mergeCell ref="A3:A4"/>
    <mergeCell ref="A22:A26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27"/>
  <sheetViews>
    <sheetView workbookViewId="0">
      <pane ySplit="5" topLeftCell="A6" activePane="bottomLeft" state="frozen"/>
      <selection/>
      <selection pane="bottomLeft" activeCell="J21" sqref="J21"/>
    </sheetView>
  </sheetViews>
  <sheetFormatPr defaultColWidth="7" defaultRowHeight="14.4"/>
  <cols>
    <col min="1" max="1" width="26.3796296296296" style="1"/>
    <col min="2" max="2" width="8.25" style="1"/>
    <col min="3" max="3" width="6.12962962962963" style="1"/>
    <col min="4" max="4" width="8.37962962962963" style="1" customWidth="1"/>
    <col min="5" max="5" width="8.25" style="1" customWidth="1"/>
    <col min="6" max="6" width="7.62962962962963" style="1" customWidth="1"/>
    <col min="7" max="7" width="8.25" style="2" customWidth="1"/>
    <col min="8" max="8" width="7.5" style="3"/>
    <col min="9" max="10" width="6.75" style="1"/>
    <col min="11" max="11" width="6.62962962962963" style="2" customWidth="1"/>
    <col min="12" max="14" width="6.75" style="1"/>
    <col min="15" max="15" width="7.37962962962963" style="2"/>
    <col min="16" max="18" width="6.75" style="1"/>
    <col min="19" max="19" width="8.37962962962963" style="2"/>
    <col min="20" max="20" width="6.75" style="1"/>
    <col min="21" max="21" width="7.37962962962963" style="1"/>
    <col min="22" max="22" width="6.75" style="1"/>
    <col min="23" max="23" width="7.37962962962963" style="2"/>
    <col min="24" max="24" width="6.75" style="1"/>
    <col min="25" max="25" width="7.37962962962963" style="1"/>
    <col min="26" max="26" width="6.75" style="1"/>
    <col min="27" max="27" width="7.37962962962963" style="2"/>
    <col min="28" max="30" width="6.75" style="1"/>
    <col min="31" max="31" width="7.37962962962963" style="2"/>
    <col min="32" max="34" width="6.75" style="1"/>
    <col min="35" max="35" width="7.37962962962963" style="2"/>
    <col min="36" max="38" width="6.75" style="1"/>
    <col min="39" max="39" width="6.75" style="2"/>
    <col min="40" max="42" width="6.75" style="1"/>
    <col min="43" max="43" width="7.37962962962963" style="2"/>
    <col min="44" max="46" width="6.75" style="1"/>
    <col min="47" max="47" width="7.37962962962963" style="2"/>
    <col min="48" max="50" width="6.75" style="1"/>
    <col min="51" max="51" width="7.37962962962963" style="2"/>
    <col min="52" max="54" width="6.75" style="1"/>
    <col min="55" max="55" width="7.37962962962963" style="2"/>
    <col min="56" max="58" width="6.75" style="1"/>
    <col min="59" max="59" width="7.37962962962963" style="2"/>
    <col min="60" max="62" width="6.75" style="1"/>
    <col min="63" max="63" width="7.37962962962963" style="2"/>
    <col min="64" max="66" width="6.75" style="1"/>
    <col min="67" max="67" width="7.37962962962963" style="2"/>
    <col min="68" max="70" width="6.75" style="1"/>
    <col min="71" max="71" width="7.37962962962963" style="2"/>
    <col min="72" max="74" width="6.75" style="1"/>
    <col min="75" max="75" width="7.37962962962963" style="2"/>
    <col min="76" max="78" width="6.75" style="1"/>
    <col min="79" max="79" width="7.37962962962963" style="2"/>
    <col min="80" max="82" width="6.75" style="1"/>
    <col min="83" max="83" width="7.37962962962963" style="2"/>
    <col min="84" max="86" width="6.75" style="1"/>
    <col min="87" max="87" width="7.37962962962963" style="2"/>
    <col min="88" max="90" width="6.75" style="1"/>
    <col min="91" max="91" width="7.37962962962963" style="2"/>
    <col min="92" max="94" width="6.75" style="1"/>
    <col min="95" max="95" width="7.37962962962963" style="2"/>
    <col min="96" max="252" width="6.75" style="1"/>
    <col min="253" max="16380" width="7" style="1"/>
  </cols>
  <sheetData>
    <row r="1" s="1" customFormat="1" ht="25.5" customHeight="1" spans="1:95">
      <c r="A1" s="41" t="s">
        <v>0</v>
      </c>
      <c r="B1" s="41"/>
      <c r="C1" s="41"/>
      <c r="D1" s="41"/>
      <c r="E1" s="41"/>
      <c r="F1" s="41"/>
      <c r="G1" s="42"/>
      <c r="H1" s="3"/>
      <c r="K1" s="2"/>
      <c r="O1" s="2"/>
      <c r="S1" s="2"/>
      <c r="W1" s="2"/>
      <c r="AA1" s="2"/>
      <c r="AE1" s="2"/>
      <c r="AI1" s="2"/>
      <c r="AM1" s="2"/>
      <c r="AQ1" s="2"/>
      <c r="AU1" s="2"/>
      <c r="AY1" s="2"/>
      <c r="BC1" s="2"/>
      <c r="BG1" s="2"/>
      <c r="BK1" s="2"/>
      <c r="BO1" s="2"/>
      <c r="BS1" s="2"/>
      <c r="BW1" s="2"/>
      <c r="CA1" s="2"/>
      <c r="CE1" s="2"/>
      <c r="CI1" s="2"/>
      <c r="CM1" s="2"/>
      <c r="CQ1" s="2"/>
    </row>
    <row r="2" s="1" customFormat="1" ht="25.5" customHeight="1" spans="1:95">
      <c r="A2" s="5" t="s">
        <v>1</v>
      </c>
      <c r="B2" s="5"/>
      <c r="C2" s="5"/>
      <c r="D2" s="5"/>
      <c r="E2" s="5"/>
      <c r="G2" s="2"/>
      <c r="H2" s="3"/>
      <c r="K2" s="2"/>
      <c r="O2" s="2"/>
      <c r="S2" s="2"/>
      <c r="W2" s="2"/>
      <c r="AA2" s="2"/>
      <c r="AE2" s="2"/>
      <c r="AI2" s="2"/>
      <c r="AM2" s="2"/>
      <c r="AQ2" s="2"/>
      <c r="AU2" s="2"/>
      <c r="AY2" s="2"/>
      <c r="BC2" s="2"/>
      <c r="BG2" s="2"/>
      <c r="BK2" s="2"/>
      <c r="BO2" s="2"/>
      <c r="BS2" s="2"/>
      <c r="BW2" s="2"/>
      <c r="CA2" s="2"/>
      <c r="CE2" s="2"/>
      <c r="CI2" s="2"/>
      <c r="CM2" s="2"/>
      <c r="CQ2" s="2"/>
    </row>
    <row r="3" s="1" customFormat="1" ht="25.5" customHeight="1" spans="1:9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33"/>
      <c r="J3" s="33"/>
      <c r="K3" s="34"/>
      <c r="L3" s="33" t="s">
        <v>45</v>
      </c>
      <c r="M3" s="33"/>
      <c r="N3" s="33"/>
      <c r="O3" s="35"/>
      <c r="P3" s="33" t="s">
        <v>46</v>
      </c>
      <c r="Q3" s="33"/>
      <c r="R3" s="33"/>
      <c r="S3" s="34"/>
      <c r="T3" s="33" t="s">
        <v>47</v>
      </c>
      <c r="U3" s="33"/>
      <c r="V3" s="33"/>
      <c r="W3" s="34"/>
      <c r="X3" s="33" t="s">
        <v>48</v>
      </c>
      <c r="Y3" s="33"/>
      <c r="Z3" s="33"/>
      <c r="AA3" s="34"/>
      <c r="AB3" s="33" t="s">
        <v>49</v>
      </c>
      <c r="AC3" s="33"/>
      <c r="AD3" s="33"/>
      <c r="AE3" s="34"/>
      <c r="AF3" s="33" t="s">
        <v>50</v>
      </c>
      <c r="AG3" s="33"/>
      <c r="AH3" s="33"/>
      <c r="AI3" s="34"/>
      <c r="AJ3" s="33" t="s">
        <v>51</v>
      </c>
      <c r="AK3" s="33"/>
      <c r="AL3" s="33"/>
      <c r="AM3" s="34"/>
      <c r="AN3" s="33" t="s">
        <v>52</v>
      </c>
      <c r="AO3" s="33"/>
      <c r="AP3" s="33"/>
      <c r="AQ3" s="34"/>
      <c r="AR3" s="33" t="s">
        <v>53</v>
      </c>
      <c r="AS3" s="33"/>
      <c r="AT3" s="33"/>
      <c r="AU3" s="34"/>
      <c r="AV3" s="33" t="s">
        <v>54</v>
      </c>
      <c r="AW3" s="33"/>
      <c r="AX3" s="33"/>
      <c r="AY3" s="34"/>
      <c r="AZ3" s="33" t="s">
        <v>55</v>
      </c>
      <c r="BA3" s="33"/>
      <c r="BB3" s="33"/>
      <c r="BC3" s="34"/>
      <c r="BD3" s="33" t="s">
        <v>56</v>
      </c>
      <c r="BE3" s="33"/>
      <c r="BF3" s="33"/>
      <c r="BG3" s="34"/>
      <c r="BH3" s="33" t="s">
        <v>57</v>
      </c>
      <c r="BI3" s="33"/>
      <c r="BJ3" s="33"/>
      <c r="BK3" s="34"/>
      <c r="BL3" s="33" t="s">
        <v>58</v>
      </c>
      <c r="BM3" s="33"/>
      <c r="BN3" s="33"/>
      <c r="BO3" s="34"/>
      <c r="BP3" s="33" t="s">
        <v>59</v>
      </c>
      <c r="BQ3" s="33"/>
      <c r="BR3" s="33"/>
      <c r="BS3" s="34"/>
      <c r="BT3" s="33" t="s">
        <v>60</v>
      </c>
      <c r="BU3" s="33"/>
      <c r="BV3" s="33"/>
      <c r="BW3" s="34"/>
      <c r="BX3" s="33" t="s">
        <v>61</v>
      </c>
      <c r="BY3" s="33"/>
      <c r="BZ3" s="33"/>
      <c r="CA3" s="34"/>
      <c r="CB3" s="33" t="s">
        <v>62</v>
      </c>
      <c r="CC3" s="33"/>
      <c r="CD3" s="33"/>
      <c r="CE3" s="34"/>
      <c r="CF3" s="33" t="s">
        <v>63</v>
      </c>
      <c r="CG3" s="33"/>
      <c r="CH3" s="33"/>
      <c r="CI3" s="34"/>
      <c r="CJ3" s="33" t="s">
        <v>64</v>
      </c>
      <c r="CK3" s="33"/>
      <c r="CL3" s="33"/>
      <c r="CM3" s="34"/>
      <c r="CN3" s="33" t="s">
        <v>65</v>
      </c>
      <c r="CO3" s="33"/>
      <c r="CP3" s="33"/>
      <c r="CQ3" s="34"/>
    </row>
    <row r="4" s="1" customFormat="1" ht="22.5" customHeight="1" spans="1:95">
      <c r="A4" s="6"/>
      <c r="B4" s="7"/>
      <c r="C4" s="7"/>
      <c r="D4" s="7"/>
      <c r="E4" s="7"/>
      <c r="F4" s="11"/>
      <c r="G4" s="12"/>
      <c r="H4" s="13" t="s">
        <v>5</v>
      </c>
      <c r="I4" s="7" t="s">
        <v>6</v>
      </c>
      <c r="J4" s="36" t="s">
        <v>7</v>
      </c>
      <c r="K4" s="37" t="s">
        <v>8</v>
      </c>
      <c r="L4" s="7" t="s">
        <v>5</v>
      </c>
      <c r="M4" s="7" t="s">
        <v>6</v>
      </c>
      <c r="N4" s="36" t="s">
        <v>7</v>
      </c>
      <c r="O4" s="38" t="s">
        <v>8</v>
      </c>
      <c r="P4" s="7" t="s">
        <v>5</v>
      </c>
      <c r="Q4" s="7" t="s">
        <v>6</v>
      </c>
      <c r="R4" s="36" t="s">
        <v>7</v>
      </c>
      <c r="S4" s="37" t="s">
        <v>8</v>
      </c>
      <c r="T4" s="7" t="s">
        <v>5</v>
      </c>
      <c r="U4" s="7" t="s">
        <v>6</v>
      </c>
      <c r="V4" s="36" t="s">
        <v>7</v>
      </c>
      <c r="W4" s="37" t="s">
        <v>8</v>
      </c>
      <c r="X4" s="7" t="s">
        <v>5</v>
      </c>
      <c r="Y4" s="7" t="s">
        <v>6</v>
      </c>
      <c r="Z4" s="36" t="s">
        <v>7</v>
      </c>
      <c r="AA4" s="37" t="s">
        <v>8</v>
      </c>
      <c r="AB4" s="7" t="s">
        <v>5</v>
      </c>
      <c r="AC4" s="7" t="s">
        <v>6</v>
      </c>
      <c r="AD4" s="36" t="s">
        <v>7</v>
      </c>
      <c r="AE4" s="37" t="s">
        <v>8</v>
      </c>
      <c r="AF4" s="7" t="s">
        <v>5</v>
      </c>
      <c r="AG4" s="7" t="s">
        <v>6</v>
      </c>
      <c r="AH4" s="36" t="s">
        <v>7</v>
      </c>
      <c r="AI4" s="37" t="s">
        <v>8</v>
      </c>
      <c r="AJ4" s="7" t="s">
        <v>5</v>
      </c>
      <c r="AK4" s="7" t="s">
        <v>6</v>
      </c>
      <c r="AL4" s="36" t="s">
        <v>7</v>
      </c>
      <c r="AM4" s="37" t="s">
        <v>8</v>
      </c>
      <c r="AN4" s="7" t="s">
        <v>5</v>
      </c>
      <c r="AO4" s="7" t="s">
        <v>6</v>
      </c>
      <c r="AP4" s="36" t="s">
        <v>7</v>
      </c>
      <c r="AQ4" s="37" t="s">
        <v>8</v>
      </c>
      <c r="AR4" s="7" t="s">
        <v>5</v>
      </c>
      <c r="AS4" s="7" t="s">
        <v>6</v>
      </c>
      <c r="AT4" s="36" t="s">
        <v>7</v>
      </c>
      <c r="AU4" s="37" t="s">
        <v>8</v>
      </c>
      <c r="AV4" s="7" t="s">
        <v>5</v>
      </c>
      <c r="AW4" s="7" t="s">
        <v>6</v>
      </c>
      <c r="AX4" s="36" t="s">
        <v>7</v>
      </c>
      <c r="AY4" s="37" t="s">
        <v>8</v>
      </c>
      <c r="AZ4" s="7" t="s">
        <v>5</v>
      </c>
      <c r="BA4" s="7" t="s">
        <v>6</v>
      </c>
      <c r="BB4" s="36" t="s">
        <v>7</v>
      </c>
      <c r="BC4" s="37" t="s">
        <v>8</v>
      </c>
      <c r="BD4" s="7" t="s">
        <v>5</v>
      </c>
      <c r="BE4" s="7" t="s">
        <v>6</v>
      </c>
      <c r="BF4" s="36" t="s">
        <v>7</v>
      </c>
      <c r="BG4" s="37" t="s">
        <v>8</v>
      </c>
      <c r="BH4" s="7" t="s">
        <v>5</v>
      </c>
      <c r="BI4" s="7" t="s">
        <v>6</v>
      </c>
      <c r="BJ4" s="36" t="s">
        <v>7</v>
      </c>
      <c r="BK4" s="37" t="s">
        <v>8</v>
      </c>
      <c r="BL4" s="7" t="s">
        <v>5</v>
      </c>
      <c r="BM4" s="7" t="s">
        <v>6</v>
      </c>
      <c r="BN4" s="36" t="s">
        <v>7</v>
      </c>
      <c r="BO4" s="37" t="s">
        <v>8</v>
      </c>
      <c r="BP4" s="7" t="s">
        <v>5</v>
      </c>
      <c r="BQ4" s="7" t="s">
        <v>6</v>
      </c>
      <c r="BR4" s="36" t="s">
        <v>7</v>
      </c>
      <c r="BS4" s="37" t="s">
        <v>8</v>
      </c>
      <c r="BT4" s="7" t="s">
        <v>5</v>
      </c>
      <c r="BU4" s="7" t="s">
        <v>6</v>
      </c>
      <c r="BV4" s="36" t="s">
        <v>7</v>
      </c>
      <c r="BW4" s="37" t="s">
        <v>8</v>
      </c>
      <c r="BX4" s="7" t="s">
        <v>5</v>
      </c>
      <c r="BY4" s="7" t="s">
        <v>6</v>
      </c>
      <c r="BZ4" s="36" t="s">
        <v>7</v>
      </c>
      <c r="CA4" s="37" t="s">
        <v>8</v>
      </c>
      <c r="CB4" s="7" t="s">
        <v>5</v>
      </c>
      <c r="CC4" s="7" t="s">
        <v>6</v>
      </c>
      <c r="CD4" s="36" t="s">
        <v>7</v>
      </c>
      <c r="CE4" s="37" t="s">
        <v>8</v>
      </c>
      <c r="CF4" s="7" t="s">
        <v>5</v>
      </c>
      <c r="CG4" s="7" t="s">
        <v>6</v>
      </c>
      <c r="CH4" s="36" t="s">
        <v>7</v>
      </c>
      <c r="CI4" s="37" t="s">
        <v>8</v>
      </c>
      <c r="CJ4" s="7" t="s">
        <v>5</v>
      </c>
      <c r="CK4" s="7" t="s">
        <v>6</v>
      </c>
      <c r="CL4" s="36" t="s">
        <v>7</v>
      </c>
      <c r="CM4" s="37" t="s">
        <v>8</v>
      </c>
      <c r="CN4" s="7" t="s">
        <v>5</v>
      </c>
      <c r="CO4" s="7" t="s">
        <v>6</v>
      </c>
      <c r="CP4" s="36" t="s">
        <v>7</v>
      </c>
      <c r="CQ4" s="37" t="s">
        <v>8</v>
      </c>
    </row>
    <row r="5" s="1" customFormat="1" ht="22.5" customHeight="1" spans="1:95">
      <c r="A5" s="14" t="s">
        <v>11</v>
      </c>
      <c r="B5" s="15" t="s">
        <v>12</v>
      </c>
      <c r="C5" s="16" t="s">
        <v>13</v>
      </c>
      <c r="D5" s="17" t="s">
        <v>14</v>
      </c>
      <c r="E5" s="17" t="s">
        <v>14</v>
      </c>
      <c r="F5" s="17" t="s">
        <v>14</v>
      </c>
      <c r="G5" s="18" t="s">
        <v>14</v>
      </c>
      <c r="H5" s="19" t="s">
        <v>14</v>
      </c>
      <c r="I5" s="39" t="s">
        <v>14</v>
      </c>
      <c r="J5" s="17" t="s">
        <v>14</v>
      </c>
      <c r="K5" s="18" t="s">
        <v>14</v>
      </c>
      <c r="L5" s="17" t="s">
        <v>14</v>
      </c>
      <c r="M5" s="17" t="s">
        <v>14</v>
      </c>
      <c r="N5" s="17" t="s">
        <v>14</v>
      </c>
      <c r="O5" s="40" t="s">
        <v>14</v>
      </c>
      <c r="P5" s="17" t="s">
        <v>14</v>
      </c>
      <c r="Q5" s="39" t="s">
        <v>14</v>
      </c>
      <c r="R5" s="17" t="s">
        <v>14</v>
      </c>
      <c r="S5" s="18" t="s">
        <v>14</v>
      </c>
      <c r="T5" s="17" t="s">
        <v>14</v>
      </c>
      <c r="U5" s="39" t="s">
        <v>14</v>
      </c>
      <c r="V5" s="17" t="s">
        <v>14</v>
      </c>
      <c r="W5" s="18" t="s">
        <v>14</v>
      </c>
      <c r="X5" s="17" t="s">
        <v>14</v>
      </c>
      <c r="Y5" s="39" t="s">
        <v>14</v>
      </c>
      <c r="Z5" s="17" t="s">
        <v>14</v>
      </c>
      <c r="AA5" s="18" t="s">
        <v>14</v>
      </c>
      <c r="AB5" s="17" t="s">
        <v>14</v>
      </c>
      <c r="AC5" s="39" t="s">
        <v>14</v>
      </c>
      <c r="AD5" s="17" t="s">
        <v>14</v>
      </c>
      <c r="AE5" s="18" t="s">
        <v>14</v>
      </c>
      <c r="AF5" s="17" t="s">
        <v>14</v>
      </c>
      <c r="AG5" s="39" t="s">
        <v>14</v>
      </c>
      <c r="AH5" s="17" t="s">
        <v>14</v>
      </c>
      <c r="AI5" s="18" t="s">
        <v>14</v>
      </c>
      <c r="AJ5" s="17" t="s">
        <v>14</v>
      </c>
      <c r="AK5" s="39" t="s">
        <v>14</v>
      </c>
      <c r="AL5" s="17" t="s">
        <v>14</v>
      </c>
      <c r="AM5" s="18" t="s">
        <v>14</v>
      </c>
      <c r="AN5" s="17" t="s">
        <v>14</v>
      </c>
      <c r="AO5" s="39" t="s">
        <v>14</v>
      </c>
      <c r="AP5" s="17" t="s">
        <v>14</v>
      </c>
      <c r="AQ5" s="18" t="s">
        <v>14</v>
      </c>
      <c r="AR5" s="17" t="s">
        <v>14</v>
      </c>
      <c r="AS5" s="39" t="s">
        <v>14</v>
      </c>
      <c r="AT5" s="17" t="s">
        <v>14</v>
      </c>
      <c r="AU5" s="18" t="s">
        <v>14</v>
      </c>
      <c r="AV5" s="17" t="s">
        <v>14</v>
      </c>
      <c r="AW5" s="39" t="s">
        <v>14</v>
      </c>
      <c r="AX5" s="17" t="s">
        <v>14</v>
      </c>
      <c r="AY5" s="18" t="s">
        <v>14</v>
      </c>
      <c r="AZ5" s="17" t="s">
        <v>14</v>
      </c>
      <c r="BA5" s="39" t="s">
        <v>14</v>
      </c>
      <c r="BB5" s="17" t="s">
        <v>14</v>
      </c>
      <c r="BC5" s="18" t="s">
        <v>14</v>
      </c>
      <c r="BD5" s="17" t="s">
        <v>14</v>
      </c>
      <c r="BE5" s="39" t="s">
        <v>14</v>
      </c>
      <c r="BF5" s="17" t="s">
        <v>14</v>
      </c>
      <c r="BG5" s="18" t="s">
        <v>14</v>
      </c>
      <c r="BH5" s="17" t="s">
        <v>14</v>
      </c>
      <c r="BI5" s="39" t="s">
        <v>14</v>
      </c>
      <c r="BJ5" s="17" t="s">
        <v>14</v>
      </c>
      <c r="BK5" s="18" t="s">
        <v>14</v>
      </c>
      <c r="BL5" s="17" t="s">
        <v>14</v>
      </c>
      <c r="BM5" s="39" t="s">
        <v>14</v>
      </c>
      <c r="BN5" s="17" t="s">
        <v>14</v>
      </c>
      <c r="BO5" s="18" t="s">
        <v>14</v>
      </c>
      <c r="BP5" s="17" t="s">
        <v>14</v>
      </c>
      <c r="BQ5" s="39" t="s">
        <v>14</v>
      </c>
      <c r="BR5" s="17" t="s">
        <v>14</v>
      </c>
      <c r="BS5" s="18" t="s">
        <v>14</v>
      </c>
      <c r="BT5" s="17" t="s">
        <v>14</v>
      </c>
      <c r="BU5" s="39" t="s">
        <v>14</v>
      </c>
      <c r="BV5" s="17" t="s">
        <v>14</v>
      </c>
      <c r="BW5" s="18" t="s">
        <v>14</v>
      </c>
      <c r="BX5" s="17" t="s">
        <v>14</v>
      </c>
      <c r="BY5" s="39" t="s">
        <v>14</v>
      </c>
      <c r="BZ5" s="17" t="s">
        <v>14</v>
      </c>
      <c r="CA5" s="18" t="s">
        <v>14</v>
      </c>
      <c r="CB5" s="17" t="s">
        <v>14</v>
      </c>
      <c r="CC5" s="39" t="s">
        <v>14</v>
      </c>
      <c r="CD5" s="17" t="s">
        <v>14</v>
      </c>
      <c r="CE5" s="18" t="s">
        <v>14</v>
      </c>
      <c r="CF5" s="17" t="s">
        <v>14</v>
      </c>
      <c r="CG5" s="39" t="s">
        <v>14</v>
      </c>
      <c r="CH5" s="17" t="s">
        <v>14</v>
      </c>
      <c r="CI5" s="18" t="s">
        <v>14</v>
      </c>
      <c r="CJ5" s="17" t="s">
        <v>14</v>
      </c>
      <c r="CK5" s="39" t="s">
        <v>14</v>
      </c>
      <c r="CL5" s="17" t="s">
        <v>14</v>
      </c>
      <c r="CM5" s="18" t="s">
        <v>14</v>
      </c>
      <c r="CN5" s="17" t="s">
        <v>14</v>
      </c>
      <c r="CO5" s="39" t="s">
        <v>14</v>
      </c>
      <c r="CP5" s="17" t="s">
        <v>14</v>
      </c>
      <c r="CQ5" s="18" t="s">
        <v>14</v>
      </c>
    </row>
    <row r="6" s="1" customFormat="1" ht="22.5" customHeight="1" spans="1:95">
      <c r="A6" s="14" t="s">
        <v>15</v>
      </c>
      <c r="B6" s="15" t="s">
        <v>12</v>
      </c>
      <c r="C6" s="16" t="s">
        <v>16</v>
      </c>
      <c r="D6" s="17">
        <f>D7+D8+D10</f>
        <v>5652</v>
      </c>
      <c r="E6" s="20">
        <f>E7+E8+E10</f>
        <v>5533</v>
      </c>
      <c r="F6" s="17">
        <f t="shared" ref="F6:F10" si="0">D6-E6</f>
        <v>119</v>
      </c>
      <c r="G6" s="18">
        <f>F6/E6*100</f>
        <v>2.15073197180553</v>
      </c>
      <c r="H6" s="19">
        <f>H7+H8</f>
        <v>239</v>
      </c>
      <c r="I6" s="39">
        <f>I7+I8</f>
        <v>234</v>
      </c>
      <c r="J6" s="17">
        <f>H6-I6</f>
        <v>5</v>
      </c>
      <c r="K6" s="18">
        <f>J6/I6*100</f>
        <v>2.13675213675214</v>
      </c>
      <c r="L6" s="17">
        <f>L7+L8</f>
        <v>255</v>
      </c>
      <c r="M6" s="39">
        <f>M7+M8</f>
        <v>250</v>
      </c>
      <c r="N6" s="17">
        <f>L6-M6</f>
        <v>5</v>
      </c>
      <c r="O6" s="40">
        <f>N6/M6*100</f>
        <v>2</v>
      </c>
      <c r="P6" s="17">
        <f>P7+P8</f>
        <v>233</v>
      </c>
      <c r="Q6" s="39">
        <f>Q7+Q8</f>
        <v>228</v>
      </c>
      <c r="R6" s="17">
        <f>P6-Q6</f>
        <v>5</v>
      </c>
      <c r="S6" s="18">
        <f>R6/Q6*100</f>
        <v>2.19298245614035</v>
      </c>
      <c r="T6" s="17">
        <f>T7+T8</f>
        <v>271</v>
      </c>
      <c r="U6" s="39">
        <f>U7+U8</f>
        <v>266</v>
      </c>
      <c r="V6" s="17">
        <f>T6-U6</f>
        <v>5</v>
      </c>
      <c r="W6" s="18">
        <f>V6/U6*100</f>
        <v>1.8796992481203</v>
      </c>
      <c r="X6" s="17">
        <f>X7+X8</f>
        <v>296</v>
      </c>
      <c r="Y6" s="39">
        <f>Y7+Y8</f>
        <v>291</v>
      </c>
      <c r="Z6" s="17">
        <f>X6-Y6</f>
        <v>5</v>
      </c>
      <c r="AA6" s="18">
        <f>Z6/Y6*100</f>
        <v>1.71821305841924</v>
      </c>
      <c r="AB6" s="17">
        <f>AB7+AB8</f>
        <v>338</v>
      </c>
      <c r="AC6" s="39">
        <f>AC7+AC8</f>
        <v>334</v>
      </c>
      <c r="AD6" s="17">
        <f>AB6-AC6</f>
        <v>4</v>
      </c>
      <c r="AE6" s="18">
        <f>AD6/AC6*100</f>
        <v>1.19760479041916</v>
      </c>
      <c r="AF6" s="17">
        <f>AF7+AF8</f>
        <v>285</v>
      </c>
      <c r="AG6" s="39">
        <f>AG7+AG8</f>
        <v>281</v>
      </c>
      <c r="AH6" s="17">
        <f>AF6-AG6</f>
        <v>4</v>
      </c>
      <c r="AI6" s="18">
        <f>AH6/AG6*100</f>
        <v>1.42348754448399</v>
      </c>
      <c r="AJ6" s="17">
        <f>AJ7+AJ8</f>
        <v>293</v>
      </c>
      <c r="AK6" s="39">
        <f>AK7+AK8</f>
        <v>290</v>
      </c>
      <c r="AL6" s="17">
        <f>AJ6-AK6</f>
        <v>3</v>
      </c>
      <c r="AM6" s="18">
        <f>AL6/AK6*100</f>
        <v>1.03448275862069</v>
      </c>
      <c r="AN6" s="17">
        <f>AN7+AN8</f>
        <v>240</v>
      </c>
      <c r="AO6" s="39">
        <f>AO7+AO8</f>
        <v>237</v>
      </c>
      <c r="AP6" s="17">
        <f>AN6-AO6</f>
        <v>3</v>
      </c>
      <c r="AQ6" s="18">
        <f>AP6/AO6*100</f>
        <v>1.26582278481013</v>
      </c>
      <c r="AR6" s="17">
        <f>AR7+AR8</f>
        <v>305</v>
      </c>
      <c r="AS6" s="39">
        <f>AS7+AS8</f>
        <v>301</v>
      </c>
      <c r="AT6" s="17">
        <f>AR6-AS6</f>
        <v>4</v>
      </c>
      <c r="AU6" s="18">
        <f>AT6/AS6*100</f>
        <v>1.32890365448505</v>
      </c>
      <c r="AV6" s="17">
        <f>AV7+AV8</f>
        <v>334</v>
      </c>
      <c r="AW6" s="39">
        <f>AW7+AW8</f>
        <v>331</v>
      </c>
      <c r="AX6" s="17">
        <f>AV6-AW6</f>
        <v>3</v>
      </c>
      <c r="AY6" s="18">
        <f>AX6/AW6*100</f>
        <v>0.906344410876133</v>
      </c>
      <c r="AZ6" s="17">
        <f>AZ7+AZ8</f>
        <v>215</v>
      </c>
      <c r="BA6" s="39">
        <f>BA7+BA8</f>
        <v>210</v>
      </c>
      <c r="BB6" s="17">
        <f>AZ6-BA6</f>
        <v>5</v>
      </c>
      <c r="BC6" s="18">
        <f>BB6/BA6*100</f>
        <v>2.38095238095238</v>
      </c>
      <c r="BD6" s="17">
        <f>BD7+BD8</f>
        <v>256</v>
      </c>
      <c r="BE6" s="39">
        <f>BE7+BE8</f>
        <v>251</v>
      </c>
      <c r="BF6" s="17">
        <f>BD6-BE6</f>
        <v>5</v>
      </c>
      <c r="BG6" s="18">
        <f>BF6/BE6*100</f>
        <v>1.99203187250996</v>
      </c>
      <c r="BH6" s="17">
        <f>BH7+BH8</f>
        <v>166</v>
      </c>
      <c r="BI6" s="39">
        <f>BI7+BI8</f>
        <v>161</v>
      </c>
      <c r="BJ6" s="17">
        <f>BH6-BI6</f>
        <v>5</v>
      </c>
      <c r="BK6" s="18">
        <f>BJ6/BI6*100</f>
        <v>3.1055900621118</v>
      </c>
      <c r="BL6" s="17">
        <f>BL7+BL8</f>
        <v>108</v>
      </c>
      <c r="BM6" s="39">
        <f>BM7+BM8</f>
        <v>104</v>
      </c>
      <c r="BN6" s="17">
        <f>BL6-BM6</f>
        <v>4</v>
      </c>
      <c r="BO6" s="18">
        <f>BN6/BM6*100</f>
        <v>3.84615384615385</v>
      </c>
      <c r="BP6" s="17">
        <f>BP7+BP8</f>
        <v>158</v>
      </c>
      <c r="BQ6" s="39">
        <f>BQ7+BQ8</f>
        <v>153</v>
      </c>
      <c r="BR6" s="17">
        <f>BP6-BQ6</f>
        <v>5</v>
      </c>
      <c r="BS6" s="18">
        <f>BR6/BQ6*100</f>
        <v>3.26797385620915</v>
      </c>
      <c r="BT6" s="17">
        <f>BT7+BT8</f>
        <v>134</v>
      </c>
      <c r="BU6" s="39">
        <f>BU7+BU8</f>
        <v>129</v>
      </c>
      <c r="BV6" s="17">
        <f>BT6-BU6</f>
        <v>5</v>
      </c>
      <c r="BW6" s="18">
        <f>BV6/BU6*100</f>
        <v>3.87596899224806</v>
      </c>
      <c r="BX6" s="17">
        <f>BX7+BX8</f>
        <v>120</v>
      </c>
      <c r="BY6" s="39">
        <f>BY7+BY8</f>
        <v>116</v>
      </c>
      <c r="BZ6" s="17">
        <f>BX6-BY6</f>
        <v>4</v>
      </c>
      <c r="CA6" s="18">
        <f>BZ6/BY6*100</f>
        <v>3.44827586206897</v>
      </c>
      <c r="CB6" s="17">
        <f>CB7+CB8</f>
        <v>165</v>
      </c>
      <c r="CC6" s="39">
        <f>CC7+CC8</f>
        <v>159</v>
      </c>
      <c r="CD6" s="17">
        <f>CB6-CC6</f>
        <v>6</v>
      </c>
      <c r="CE6" s="18">
        <f>CD6/CC6*100</f>
        <v>3.77358490566038</v>
      </c>
      <c r="CF6" s="17">
        <f t="shared" ref="CF6:CK6" si="1">CF7+CF8</f>
        <v>171</v>
      </c>
      <c r="CG6" s="39">
        <f t="shared" si="1"/>
        <v>166</v>
      </c>
      <c r="CH6" s="17">
        <f>CF6-CG6</f>
        <v>5</v>
      </c>
      <c r="CI6" s="18">
        <f>CH6/CG6*100</f>
        <v>3.01204819277108</v>
      </c>
      <c r="CJ6" s="17">
        <f t="shared" si="1"/>
        <v>203</v>
      </c>
      <c r="CK6" s="39">
        <f t="shared" si="1"/>
        <v>196</v>
      </c>
      <c r="CL6" s="17">
        <f>CJ6-CK6</f>
        <v>7</v>
      </c>
      <c r="CM6" s="18">
        <f>CL6/CK6*100</f>
        <v>3.57142857142857</v>
      </c>
      <c r="CN6" s="17">
        <f>CN7+CN8</f>
        <v>337</v>
      </c>
      <c r="CO6" s="39">
        <f>CO7+CO8</f>
        <v>325</v>
      </c>
      <c r="CP6" s="17">
        <f>CN6-CO6</f>
        <v>12</v>
      </c>
      <c r="CQ6" s="18">
        <f>CP6/CO6*100</f>
        <v>3.69230769230769</v>
      </c>
    </row>
    <row r="7" s="1" customFormat="1" ht="22.5" customHeight="1" spans="1:95">
      <c r="A7" s="21" t="s">
        <v>17</v>
      </c>
      <c r="B7" s="15" t="s">
        <v>12</v>
      </c>
      <c r="C7" s="16" t="s">
        <v>18</v>
      </c>
      <c r="D7" s="22">
        <f>H7+L7+P7+T7+X7+AB7+AF7+AJ7+AN7+AR7+AV7+AZ7+BD7+BH7+BL7+BP7+BT7+BX7+CB7+CF7+CJ7+CN7</f>
        <v>1329</v>
      </c>
      <c r="E7" s="23">
        <f>I7+M7+Q7+U7+Y7+AC7+AG7+AK7+AO7+AS7+AW7+BA7+BE7+BI7+BM7+BQ7+BU7+BY7+CC7+CG7+CK7+CO7</f>
        <v>1290</v>
      </c>
      <c r="F7" s="17">
        <f t="shared" si="0"/>
        <v>39</v>
      </c>
      <c r="G7" s="18">
        <f>F7/E7*100</f>
        <v>3.02325581395349</v>
      </c>
      <c r="H7" s="19">
        <v>65</v>
      </c>
      <c r="I7" s="39">
        <v>62</v>
      </c>
      <c r="J7" s="17">
        <f>H7-I7</f>
        <v>3</v>
      </c>
      <c r="K7" s="18">
        <f>J7/I7*100</f>
        <v>4.83870967741935</v>
      </c>
      <c r="L7" s="19">
        <v>59</v>
      </c>
      <c r="M7" s="39">
        <v>57</v>
      </c>
      <c r="N7" s="17">
        <f>L7-M7</f>
        <v>2</v>
      </c>
      <c r="O7" s="40">
        <f>N7/M7*100</f>
        <v>3.50877192982456</v>
      </c>
      <c r="P7" s="19">
        <v>61</v>
      </c>
      <c r="Q7" s="39">
        <v>59</v>
      </c>
      <c r="R7" s="17">
        <f>P7-Q7</f>
        <v>2</v>
      </c>
      <c r="S7" s="18">
        <f>R7/Q7*100</f>
        <v>3.38983050847458</v>
      </c>
      <c r="T7" s="19">
        <v>55</v>
      </c>
      <c r="U7" s="39">
        <v>53</v>
      </c>
      <c r="V7" s="17">
        <f>T7-U7</f>
        <v>2</v>
      </c>
      <c r="W7" s="18">
        <f>V7/U7*100</f>
        <v>3.77358490566038</v>
      </c>
      <c r="X7" s="19">
        <v>60</v>
      </c>
      <c r="Y7" s="39">
        <v>58</v>
      </c>
      <c r="Z7" s="17">
        <f>X7-Y7</f>
        <v>2</v>
      </c>
      <c r="AA7" s="18">
        <f>Z7/Y7*100</f>
        <v>3.44827586206897</v>
      </c>
      <c r="AB7" s="19">
        <v>61</v>
      </c>
      <c r="AC7" s="39">
        <v>60</v>
      </c>
      <c r="AD7" s="17">
        <f>AB7-AC7</f>
        <v>1</v>
      </c>
      <c r="AE7" s="18">
        <f>AD7/AC7*100</f>
        <v>1.66666666666667</v>
      </c>
      <c r="AF7" s="19">
        <v>62</v>
      </c>
      <c r="AG7" s="39">
        <v>61</v>
      </c>
      <c r="AH7" s="17">
        <f>AF7-AG7</f>
        <v>1</v>
      </c>
      <c r="AI7" s="18">
        <f>AH7/AG7*100</f>
        <v>1.63934426229508</v>
      </c>
      <c r="AJ7" s="19">
        <v>61</v>
      </c>
      <c r="AK7" s="39">
        <v>60</v>
      </c>
      <c r="AL7" s="17">
        <f>AJ7-AK7</f>
        <v>1</v>
      </c>
      <c r="AM7" s="18">
        <f>AL7/AK7*100</f>
        <v>1.66666666666667</v>
      </c>
      <c r="AN7" s="19">
        <v>58</v>
      </c>
      <c r="AO7" s="39">
        <v>57</v>
      </c>
      <c r="AP7" s="17">
        <f>AN7-AO7</f>
        <v>1</v>
      </c>
      <c r="AQ7" s="18">
        <f>AP7/AO7*100</f>
        <v>1.75438596491228</v>
      </c>
      <c r="AR7" s="17">
        <v>59</v>
      </c>
      <c r="AS7" s="39">
        <v>58</v>
      </c>
      <c r="AT7" s="17">
        <f>AR7-AS7</f>
        <v>1</v>
      </c>
      <c r="AU7" s="18">
        <f>AT7/AS7*100</f>
        <v>1.72413793103448</v>
      </c>
      <c r="AV7" s="17">
        <v>53</v>
      </c>
      <c r="AW7" s="39">
        <v>52</v>
      </c>
      <c r="AX7" s="17">
        <f>AV7-AW7</f>
        <v>1</v>
      </c>
      <c r="AY7" s="18">
        <f>AX7/AW7*100</f>
        <v>1.92307692307692</v>
      </c>
      <c r="AZ7" s="17">
        <v>58</v>
      </c>
      <c r="BA7" s="39">
        <v>56</v>
      </c>
      <c r="BB7" s="17">
        <f>AZ7-BA7</f>
        <v>2</v>
      </c>
      <c r="BC7" s="18">
        <f>BB7/BA7*100</f>
        <v>3.57142857142857</v>
      </c>
      <c r="BD7" s="17">
        <v>67</v>
      </c>
      <c r="BE7" s="39">
        <v>65</v>
      </c>
      <c r="BF7" s="17">
        <f>BD7-BE7</f>
        <v>2</v>
      </c>
      <c r="BG7" s="18">
        <f>BF7/BE7*100</f>
        <v>3.07692307692308</v>
      </c>
      <c r="BH7" s="17">
        <v>61</v>
      </c>
      <c r="BI7" s="39">
        <v>59</v>
      </c>
      <c r="BJ7" s="17">
        <f>BH7-BI7</f>
        <v>2</v>
      </c>
      <c r="BK7" s="18">
        <f>BJ7/BI7*100</f>
        <v>3.38983050847458</v>
      </c>
      <c r="BL7" s="17">
        <v>62</v>
      </c>
      <c r="BM7" s="39">
        <v>60</v>
      </c>
      <c r="BN7" s="17">
        <f>BL7-BM7</f>
        <v>2</v>
      </c>
      <c r="BO7" s="18">
        <f>BN7/BM7*100</f>
        <v>3.33333333333333</v>
      </c>
      <c r="BP7" s="17">
        <v>61</v>
      </c>
      <c r="BQ7" s="39">
        <v>59</v>
      </c>
      <c r="BR7" s="17">
        <f>BP7-BQ7</f>
        <v>2</v>
      </c>
      <c r="BS7" s="18">
        <f>BR7/BQ7*100</f>
        <v>3.38983050847458</v>
      </c>
      <c r="BT7" s="17">
        <v>60</v>
      </c>
      <c r="BU7" s="39">
        <v>58</v>
      </c>
      <c r="BV7" s="17">
        <f>BT7-BU7</f>
        <v>2</v>
      </c>
      <c r="BW7" s="18">
        <f>BV7/BU7*100</f>
        <v>3.44827586206897</v>
      </c>
      <c r="BX7" s="17">
        <v>61</v>
      </c>
      <c r="BY7" s="39">
        <v>59</v>
      </c>
      <c r="BZ7" s="17">
        <f>BX7-BY7</f>
        <v>2</v>
      </c>
      <c r="CA7" s="18">
        <f>BZ7/BY7*100</f>
        <v>3.38983050847458</v>
      </c>
      <c r="CB7" s="17">
        <v>61</v>
      </c>
      <c r="CC7" s="39">
        <v>59</v>
      </c>
      <c r="CD7" s="17">
        <f>CB7-CC7</f>
        <v>2</v>
      </c>
      <c r="CE7" s="18">
        <f>CD7/CC7*100</f>
        <v>3.38983050847458</v>
      </c>
      <c r="CF7" s="17">
        <v>61</v>
      </c>
      <c r="CG7" s="39">
        <v>59</v>
      </c>
      <c r="CH7" s="17">
        <f>CF7-CG7</f>
        <v>2</v>
      </c>
      <c r="CI7" s="18">
        <f>CH7/CG7*100</f>
        <v>3.38983050847458</v>
      </c>
      <c r="CJ7" s="17">
        <v>61</v>
      </c>
      <c r="CK7" s="39">
        <v>59</v>
      </c>
      <c r="CL7" s="17">
        <f>CJ7-CK7</f>
        <v>2</v>
      </c>
      <c r="CM7" s="18">
        <f>CL7/CK7*100</f>
        <v>3.38983050847458</v>
      </c>
      <c r="CN7" s="17">
        <v>62</v>
      </c>
      <c r="CO7" s="39">
        <v>60</v>
      </c>
      <c r="CP7" s="17">
        <f>CN7-CO7</f>
        <v>2</v>
      </c>
      <c r="CQ7" s="18">
        <f>CP7/CO7*100</f>
        <v>3.33333333333333</v>
      </c>
    </row>
    <row r="8" s="1" customFormat="1" ht="22.5" customHeight="1" spans="1:95">
      <c r="A8" s="21" t="s">
        <v>19</v>
      </c>
      <c r="B8" s="15" t="s">
        <v>12</v>
      </c>
      <c r="C8" s="16" t="s">
        <v>20</v>
      </c>
      <c r="D8" s="17">
        <f>H8+L8+P8+T8+X8+AB8+AF8+AJ8+AN8+AR8+AV8+AZ8+BD8+BH8+BL8+BP8+BT8+BX8+CB8+CF8+CJ8+CN8</f>
        <v>3793</v>
      </c>
      <c r="E8" s="17">
        <f>I8+M8+Q8+U8+Y8+AC8+AG8+AK8+AO8+AS8+AW8+BA8+BE8+BI8+BM8+BQ8+BU8+BY8+CC8+CG8+CK8+CO8</f>
        <v>3723</v>
      </c>
      <c r="F8" s="17">
        <f t="shared" si="0"/>
        <v>70</v>
      </c>
      <c r="G8" s="18">
        <f>F8/E8*100</f>
        <v>1.8802041364491</v>
      </c>
      <c r="H8" s="24">
        <v>174</v>
      </c>
      <c r="I8" s="39">
        <v>172</v>
      </c>
      <c r="J8" s="17">
        <f>H8-I8</f>
        <v>2</v>
      </c>
      <c r="K8" s="18">
        <f>J8/I8*100</f>
        <v>1.16279069767442</v>
      </c>
      <c r="L8" s="17">
        <v>196</v>
      </c>
      <c r="M8" s="39">
        <v>193</v>
      </c>
      <c r="N8" s="17">
        <f>L8-M8</f>
        <v>3</v>
      </c>
      <c r="O8" s="40">
        <f>N8/M8*100</f>
        <v>1.55440414507772</v>
      </c>
      <c r="P8" s="17">
        <v>172</v>
      </c>
      <c r="Q8" s="39">
        <v>169</v>
      </c>
      <c r="R8" s="17">
        <f>P8-Q8</f>
        <v>3</v>
      </c>
      <c r="S8" s="18">
        <f>R8/Q8*100</f>
        <v>1.77514792899408</v>
      </c>
      <c r="T8" s="17">
        <v>216</v>
      </c>
      <c r="U8" s="39">
        <v>213</v>
      </c>
      <c r="V8" s="17">
        <f>T8-U8</f>
        <v>3</v>
      </c>
      <c r="W8" s="18">
        <f>V8/U8*100</f>
        <v>1.40845070422535</v>
      </c>
      <c r="X8" s="17">
        <v>236</v>
      </c>
      <c r="Y8" s="39">
        <v>233</v>
      </c>
      <c r="Z8" s="17">
        <f>X8-Y8</f>
        <v>3</v>
      </c>
      <c r="AA8" s="18">
        <f>Z8/Y8*100</f>
        <v>1.28755364806867</v>
      </c>
      <c r="AB8" s="17">
        <v>277</v>
      </c>
      <c r="AC8" s="39">
        <v>274</v>
      </c>
      <c r="AD8" s="17">
        <f>AB8-AC8</f>
        <v>3</v>
      </c>
      <c r="AE8" s="18">
        <f>AD8/AC8*100</f>
        <v>1.09489051094891</v>
      </c>
      <c r="AF8" s="17">
        <v>223</v>
      </c>
      <c r="AG8" s="39">
        <v>220</v>
      </c>
      <c r="AH8" s="17">
        <f>AF8-AG8</f>
        <v>3</v>
      </c>
      <c r="AI8" s="18">
        <f>AH8/AG8*100</f>
        <v>1.36363636363636</v>
      </c>
      <c r="AJ8" s="17">
        <v>232</v>
      </c>
      <c r="AK8" s="39">
        <v>230</v>
      </c>
      <c r="AL8" s="17">
        <f>AJ8-AK8</f>
        <v>2</v>
      </c>
      <c r="AM8" s="18">
        <f>AL8/AK8*100</f>
        <v>0.869565217391304</v>
      </c>
      <c r="AN8" s="17">
        <v>182</v>
      </c>
      <c r="AO8" s="39">
        <v>180</v>
      </c>
      <c r="AP8" s="17">
        <f>AN8-AO8</f>
        <v>2</v>
      </c>
      <c r="AQ8" s="18">
        <f>AP8/AO8*100</f>
        <v>1.11111111111111</v>
      </c>
      <c r="AR8" s="17">
        <v>246</v>
      </c>
      <c r="AS8" s="39">
        <v>243</v>
      </c>
      <c r="AT8" s="17">
        <f>AR8-AS8</f>
        <v>3</v>
      </c>
      <c r="AU8" s="18">
        <f>AT8/AS8*100</f>
        <v>1.23456790123457</v>
      </c>
      <c r="AV8" s="17">
        <v>281</v>
      </c>
      <c r="AW8" s="39">
        <v>279</v>
      </c>
      <c r="AX8" s="17">
        <f>AV8-AW8</f>
        <v>2</v>
      </c>
      <c r="AY8" s="18">
        <f>AX8/AW8*100</f>
        <v>0.716845878136201</v>
      </c>
      <c r="AZ8" s="17">
        <v>157</v>
      </c>
      <c r="BA8" s="39">
        <v>154</v>
      </c>
      <c r="BB8" s="17">
        <f>AZ8-BA8</f>
        <v>3</v>
      </c>
      <c r="BC8" s="18">
        <f>BB8/BA8*100</f>
        <v>1.94805194805195</v>
      </c>
      <c r="BD8" s="17">
        <v>189</v>
      </c>
      <c r="BE8" s="39">
        <v>186</v>
      </c>
      <c r="BF8" s="17">
        <f>BD8-BE8</f>
        <v>3</v>
      </c>
      <c r="BG8" s="18">
        <f>BF8/BE8*100</f>
        <v>1.61290322580645</v>
      </c>
      <c r="BH8" s="17">
        <v>105</v>
      </c>
      <c r="BI8" s="39">
        <v>102</v>
      </c>
      <c r="BJ8" s="17">
        <f>BH8-BI8</f>
        <v>3</v>
      </c>
      <c r="BK8" s="18">
        <f>BJ8/BI8*100</f>
        <v>2.94117647058823</v>
      </c>
      <c r="BL8" s="17">
        <v>46</v>
      </c>
      <c r="BM8" s="39">
        <v>44</v>
      </c>
      <c r="BN8" s="17">
        <f>BL8-BM8</f>
        <v>2</v>
      </c>
      <c r="BO8" s="18">
        <f>BN8/BM8*100</f>
        <v>4.54545454545455</v>
      </c>
      <c r="BP8" s="17">
        <v>97</v>
      </c>
      <c r="BQ8" s="39">
        <v>94</v>
      </c>
      <c r="BR8" s="17">
        <f>BP8-BQ8</f>
        <v>3</v>
      </c>
      <c r="BS8" s="18">
        <f>BR8/BQ8*100</f>
        <v>3.19148936170213</v>
      </c>
      <c r="BT8" s="17">
        <v>74</v>
      </c>
      <c r="BU8" s="39">
        <v>71</v>
      </c>
      <c r="BV8" s="17">
        <f>BT8-BU8</f>
        <v>3</v>
      </c>
      <c r="BW8" s="18">
        <f>BV8/BU8*100</f>
        <v>4.22535211267606</v>
      </c>
      <c r="BX8" s="17">
        <v>59</v>
      </c>
      <c r="BY8" s="39">
        <v>57</v>
      </c>
      <c r="BZ8" s="17">
        <f>BX8-BY8</f>
        <v>2</v>
      </c>
      <c r="CA8" s="18">
        <f>BZ8/BY8*100</f>
        <v>3.50877192982456</v>
      </c>
      <c r="CB8" s="17">
        <v>104</v>
      </c>
      <c r="CC8" s="39">
        <v>100</v>
      </c>
      <c r="CD8" s="17">
        <f>CB8-CC8</f>
        <v>4</v>
      </c>
      <c r="CE8" s="18">
        <f>CD8/CC8*100</f>
        <v>4</v>
      </c>
      <c r="CF8" s="17">
        <v>110</v>
      </c>
      <c r="CG8" s="39">
        <v>107</v>
      </c>
      <c r="CH8" s="17">
        <f>CF8-CG8</f>
        <v>3</v>
      </c>
      <c r="CI8" s="18">
        <f>CH8/CG8*100</f>
        <v>2.80373831775701</v>
      </c>
      <c r="CJ8" s="17">
        <v>142</v>
      </c>
      <c r="CK8" s="39">
        <v>137</v>
      </c>
      <c r="CL8" s="17">
        <f>CJ8-CK8</f>
        <v>5</v>
      </c>
      <c r="CM8" s="18">
        <f>CL8/CK8*100</f>
        <v>3.64963503649635</v>
      </c>
      <c r="CN8" s="17">
        <v>275</v>
      </c>
      <c r="CO8" s="39">
        <v>265</v>
      </c>
      <c r="CP8" s="17">
        <f>CN8-CO8</f>
        <v>10</v>
      </c>
      <c r="CQ8" s="18">
        <f>CP8/CO8*100</f>
        <v>3.77358490566038</v>
      </c>
    </row>
    <row r="9" s="1" customFormat="1" ht="22.5" customHeight="1" spans="1:95">
      <c r="A9" s="21" t="s">
        <v>21</v>
      </c>
      <c r="B9" s="15" t="s">
        <v>12</v>
      </c>
      <c r="C9" s="16" t="s">
        <v>22</v>
      </c>
      <c r="D9" s="17">
        <f>H9+L9+P9+T9+X9+AB9+AF9+AJ9+AN9+AR9+AV9+AZ9+BD9+BH9+BL9+BP9+BT9+BX9+CB9+CF9+CJ9+CN9</f>
        <v>3793</v>
      </c>
      <c r="E9" s="17">
        <f>I9+M9+Q9+U9+Y9+AC9+AG9+AK9+AO9+AS9+AW9+BA9+BE9+BI9+BM9+BQ9+BU9+BY9+CC9+CG9+CK9+CO9</f>
        <v>3723</v>
      </c>
      <c r="F9" s="17">
        <f t="shared" si="0"/>
        <v>70</v>
      </c>
      <c r="G9" s="18">
        <f>F9/E9*100</f>
        <v>1.8802041364491</v>
      </c>
      <c r="H9" s="24">
        <v>174</v>
      </c>
      <c r="I9" s="39">
        <v>172</v>
      </c>
      <c r="J9" s="17">
        <f>H9-I9</f>
        <v>2</v>
      </c>
      <c r="K9" s="18">
        <f>J9/I9*100</f>
        <v>1.16279069767442</v>
      </c>
      <c r="L9" s="17">
        <v>196</v>
      </c>
      <c r="M9" s="39">
        <v>193</v>
      </c>
      <c r="N9" s="17">
        <f>L9-M9</f>
        <v>3</v>
      </c>
      <c r="O9" s="40">
        <f>N9/M9*100</f>
        <v>1.55440414507772</v>
      </c>
      <c r="P9" s="17">
        <v>172</v>
      </c>
      <c r="Q9" s="39">
        <v>169</v>
      </c>
      <c r="R9" s="17">
        <f>P9-Q9</f>
        <v>3</v>
      </c>
      <c r="S9" s="18">
        <f>R9/Q9*100</f>
        <v>1.77514792899408</v>
      </c>
      <c r="T9" s="17">
        <v>216</v>
      </c>
      <c r="U9" s="39">
        <v>213</v>
      </c>
      <c r="V9" s="17">
        <f>T9-U9</f>
        <v>3</v>
      </c>
      <c r="W9" s="18">
        <f>V9/U9*100</f>
        <v>1.40845070422535</v>
      </c>
      <c r="X9" s="17">
        <v>236</v>
      </c>
      <c r="Y9" s="39">
        <v>233</v>
      </c>
      <c r="Z9" s="17">
        <f>X9-Y9</f>
        <v>3</v>
      </c>
      <c r="AA9" s="18">
        <f>Z9/Y9*100</f>
        <v>1.28755364806867</v>
      </c>
      <c r="AB9" s="17">
        <v>277</v>
      </c>
      <c r="AC9" s="39">
        <v>274</v>
      </c>
      <c r="AD9" s="17">
        <f>AB9-AC9</f>
        <v>3</v>
      </c>
      <c r="AE9" s="18">
        <f>AD9/AC9*100</f>
        <v>1.09489051094891</v>
      </c>
      <c r="AF9" s="17">
        <v>223</v>
      </c>
      <c r="AG9" s="39">
        <v>220</v>
      </c>
      <c r="AH9" s="17">
        <f>AF9-AG9</f>
        <v>3</v>
      </c>
      <c r="AI9" s="18">
        <f>AH9/AG9*100</f>
        <v>1.36363636363636</v>
      </c>
      <c r="AJ9" s="17">
        <v>232</v>
      </c>
      <c r="AK9" s="39">
        <v>230</v>
      </c>
      <c r="AL9" s="17">
        <f>AJ9-AK9</f>
        <v>2</v>
      </c>
      <c r="AM9" s="18">
        <f>AL9/AK9*100</f>
        <v>0.869565217391304</v>
      </c>
      <c r="AN9" s="17">
        <v>182</v>
      </c>
      <c r="AO9" s="39">
        <v>180</v>
      </c>
      <c r="AP9" s="17">
        <f>AN9-AO9</f>
        <v>2</v>
      </c>
      <c r="AQ9" s="18">
        <f>AP9/AO9*100</f>
        <v>1.11111111111111</v>
      </c>
      <c r="AR9" s="17">
        <v>246</v>
      </c>
      <c r="AS9" s="39">
        <v>243</v>
      </c>
      <c r="AT9" s="17">
        <f>AR9-AS9</f>
        <v>3</v>
      </c>
      <c r="AU9" s="18">
        <f>AT9/AS9*100</f>
        <v>1.23456790123457</v>
      </c>
      <c r="AV9" s="17">
        <v>281</v>
      </c>
      <c r="AW9" s="39">
        <v>279</v>
      </c>
      <c r="AX9" s="17">
        <f>AV9-AW9</f>
        <v>2</v>
      </c>
      <c r="AY9" s="18">
        <f>AX9/AW9*100</f>
        <v>0.716845878136201</v>
      </c>
      <c r="AZ9" s="17">
        <v>157</v>
      </c>
      <c r="BA9" s="39">
        <v>154</v>
      </c>
      <c r="BB9" s="17">
        <f>AZ9-BA9</f>
        <v>3</v>
      </c>
      <c r="BC9" s="18">
        <f>BB9/BA9*100</f>
        <v>1.94805194805195</v>
      </c>
      <c r="BD9" s="17">
        <v>189</v>
      </c>
      <c r="BE9" s="39">
        <v>186</v>
      </c>
      <c r="BF9" s="17">
        <f>BD9-BE9</f>
        <v>3</v>
      </c>
      <c r="BG9" s="18">
        <f>BF9/BE9*100</f>
        <v>1.61290322580645</v>
      </c>
      <c r="BH9" s="17">
        <v>105</v>
      </c>
      <c r="BI9" s="39">
        <v>102</v>
      </c>
      <c r="BJ9" s="17">
        <f>BH9-BI9</f>
        <v>3</v>
      </c>
      <c r="BK9" s="18">
        <f>BJ9/BI9*100</f>
        <v>2.94117647058823</v>
      </c>
      <c r="BL9" s="17">
        <v>46</v>
      </c>
      <c r="BM9" s="39">
        <v>44</v>
      </c>
      <c r="BN9" s="17">
        <f>BL9-BM9</f>
        <v>2</v>
      </c>
      <c r="BO9" s="18">
        <f>BN9/BM9*100</f>
        <v>4.54545454545455</v>
      </c>
      <c r="BP9" s="17">
        <v>97</v>
      </c>
      <c r="BQ9" s="39">
        <v>94</v>
      </c>
      <c r="BR9" s="17">
        <f>BP9-BQ9</f>
        <v>3</v>
      </c>
      <c r="BS9" s="18">
        <f>BR9/BQ9*100</f>
        <v>3.19148936170213</v>
      </c>
      <c r="BT9" s="17">
        <v>74</v>
      </c>
      <c r="BU9" s="39">
        <v>71</v>
      </c>
      <c r="BV9" s="17">
        <f>BT9-BU9</f>
        <v>3</v>
      </c>
      <c r="BW9" s="18">
        <f>BV9/BU9*100</f>
        <v>4.22535211267606</v>
      </c>
      <c r="BX9" s="17">
        <v>59</v>
      </c>
      <c r="BY9" s="39">
        <v>57</v>
      </c>
      <c r="BZ9" s="17">
        <f>BX9-BY9</f>
        <v>2</v>
      </c>
      <c r="CA9" s="18">
        <f>BZ9/BY9*100</f>
        <v>3.50877192982456</v>
      </c>
      <c r="CB9" s="17">
        <v>104</v>
      </c>
      <c r="CC9" s="39">
        <v>100</v>
      </c>
      <c r="CD9" s="17">
        <f>CB9-CC9</f>
        <v>4</v>
      </c>
      <c r="CE9" s="18">
        <f>CD9/CC9*100</f>
        <v>4</v>
      </c>
      <c r="CF9" s="17">
        <v>110</v>
      </c>
      <c r="CG9" s="39">
        <v>107</v>
      </c>
      <c r="CH9" s="17">
        <f>CF9-CG9</f>
        <v>3</v>
      </c>
      <c r="CI9" s="18">
        <f>CH9/CG9*100</f>
        <v>2.80373831775701</v>
      </c>
      <c r="CJ9" s="17">
        <v>142</v>
      </c>
      <c r="CK9" s="39">
        <v>137</v>
      </c>
      <c r="CL9" s="17">
        <f>CJ9-CK9</f>
        <v>5</v>
      </c>
      <c r="CM9" s="18">
        <f>CL9/CK9*100</f>
        <v>3.64963503649635</v>
      </c>
      <c r="CN9" s="17">
        <v>275</v>
      </c>
      <c r="CO9" s="39">
        <v>265</v>
      </c>
      <c r="CP9" s="17">
        <f>CN9-CO9</f>
        <v>10</v>
      </c>
      <c r="CQ9" s="18">
        <f>CP9/CO9*100</f>
        <v>3.77358490566038</v>
      </c>
    </row>
    <row r="10" s="1" customFormat="1" ht="22.5" hidden="1" customHeight="1" spans="1:95">
      <c r="A10" s="21" t="s">
        <v>66</v>
      </c>
      <c r="B10" s="15"/>
      <c r="C10" s="16"/>
      <c r="D10" s="17">
        <f>H10+L10+P10+T10+X10+AB10+AF10+AJ10+AN10+AR10+AV10+AZ10+BD10+BH10+BL10+BP10+BT10+BX10+CB10+CF10+CJ10+CN10</f>
        <v>530</v>
      </c>
      <c r="E10" s="17">
        <f>I10+M10+Q10+U10+Y10+AC10+AG10+AK10+AO10+AS10+AW10+BA10+BE10+BI10+BM10+BQ10+BU10+BY10+CC10+CG10+CK10+CO10</f>
        <v>520</v>
      </c>
      <c r="F10" s="17">
        <f t="shared" si="0"/>
        <v>10</v>
      </c>
      <c r="G10" s="18">
        <f>F10/E10*100</f>
        <v>1.92307692307692</v>
      </c>
      <c r="H10" s="25">
        <v>30.3</v>
      </c>
      <c r="I10" s="39">
        <v>30</v>
      </c>
      <c r="J10" s="17">
        <f>H10-I10</f>
        <v>0.300000000000001</v>
      </c>
      <c r="K10" s="18">
        <f>J10/I10*100</f>
        <v>1</v>
      </c>
      <c r="L10" s="17">
        <v>24.3</v>
      </c>
      <c r="M10" s="39">
        <v>24</v>
      </c>
      <c r="N10" s="17">
        <f>L10-M10</f>
        <v>0.300000000000001</v>
      </c>
      <c r="O10" s="40">
        <f>N10/M10*100</f>
        <v>1.25</v>
      </c>
      <c r="P10" s="17">
        <v>24.5</v>
      </c>
      <c r="Q10" s="39">
        <v>24</v>
      </c>
      <c r="R10" s="17">
        <f>P10-Q10</f>
        <v>0.5</v>
      </c>
      <c r="S10" s="18">
        <f>R10/Q10*100</f>
        <v>2.08333333333333</v>
      </c>
      <c r="T10" s="17">
        <v>25.5</v>
      </c>
      <c r="U10" s="39">
        <v>25</v>
      </c>
      <c r="V10" s="17">
        <f>T10-U10</f>
        <v>0.5</v>
      </c>
      <c r="W10" s="18">
        <f>V10/U10*100</f>
        <v>2</v>
      </c>
      <c r="X10" s="17">
        <v>26.2</v>
      </c>
      <c r="Y10" s="39">
        <v>26</v>
      </c>
      <c r="Z10" s="17">
        <f>X10-Y10</f>
        <v>0.199999999999999</v>
      </c>
      <c r="AA10" s="18">
        <f>Z10/Y10*100</f>
        <v>0.769230769230766</v>
      </c>
      <c r="AB10" s="17">
        <v>24.4</v>
      </c>
      <c r="AC10" s="39">
        <v>24</v>
      </c>
      <c r="AD10" s="17">
        <f>AB10-AC10</f>
        <v>0.399999999999999</v>
      </c>
      <c r="AE10" s="18">
        <f>AD10/AC10*100</f>
        <v>1.66666666666666</v>
      </c>
      <c r="AF10" s="17">
        <v>25.4</v>
      </c>
      <c r="AG10" s="39">
        <v>25</v>
      </c>
      <c r="AH10" s="17">
        <f>AF10-AG10</f>
        <v>0.399999999999999</v>
      </c>
      <c r="AI10" s="18">
        <f>AH10/AG10*100</f>
        <v>1.59999999999999</v>
      </c>
      <c r="AJ10" s="17">
        <v>25.5</v>
      </c>
      <c r="AK10" s="39">
        <v>25</v>
      </c>
      <c r="AL10" s="17">
        <f>AJ10-AK10</f>
        <v>0.5</v>
      </c>
      <c r="AM10" s="18">
        <f>AL10/AK10*100</f>
        <v>2</v>
      </c>
      <c r="AN10" s="17">
        <v>22.6</v>
      </c>
      <c r="AO10" s="39">
        <v>22</v>
      </c>
      <c r="AP10" s="17">
        <f>AN10-AO10</f>
        <v>0.600000000000001</v>
      </c>
      <c r="AQ10" s="18">
        <f>AP10/AO10*100</f>
        <v>2.72727272727273</v>
      </c>
      <c r="AR10" s="17">
        <v>23.6</v>
      </c>
      <c r="AS10" s="39">
        <v>23</v>
      </c>
      <c r="AT10" s="17">
        <f>AR10-AS10</f>
        <v>0.600000000000001</v>
      </c>
      <c r="AU10" s="18">
        <f>AT10/AS10*100</f>
        <v>2.60869565217392</v>
      </c>
      <c r="AV10" s="17">
        <v>22.4</v>
      </c>
      <c r="AW10" s="39">
        <v>22</v>
      </c>
      <c r="AX10" s="17">
        <f>AV10-AW10</f>
        <v>0.399999999999999</v>
      </c>
      <c r="AY10" s="18">
        <f>AX10/AW10*100</f>
        <v>1.81818181818181</v>
      </c>
      <c r="AZ10" s="17">
        <v>21.6</v>
      </c>
      <c r="BA10" s="39">
        <v>21</v>
      </c>
      <c r="BB10" s="17">
        <f>AZ10-BA10</f>
        <v>0.600000000000001</v>
      </c>
      <c r="BC10" s="18">
        <f>BB10/BA10*100</f>
        <v>2.85714285714286</v>
      </c>
      <c r="BD10" s="17">
        <v>27.8</v>
      </c>
      <c r="BE10" s="39">
        <v>27</v>
      </c>
      <c r="BF10" s="17">
        <f>BD10-BE10</f>
        <v>0.800000000000001</v>
      </c>
      <c r="BG10" s="18">
        <f>BF10/BE10*100</f>
        <v>2.96296296296297</v>
      </c>
      <c r="BH10" s="17">
        <v>25.4</v>
      </c>
      <c r="BI10" s="39">
        <v>25</v>
      </c>
      <c r="BJ10" s="17">
        <f>BH10-BI10</f>
        <v>0.399999999999999</v>
      </c>
      <c r="BK10" s="18">
        <f>BJ10/BI10*100</f>
        <v>1.59999999999999</v>
      </c>
      <c r="BL10" s="17">
        <v>21.3</v>
      </c>
      <c r="BM10" s="39">
        <v>21</v>
      </c>
      <c r="BN10" s="17">
        <f>BL10-BM10</f>
        <v>0.300000000000001</v>
      </c>
      <c r="BO10" s="18">
        <f>BN10/BM10*100</f>
        <v>1.42857142857143</v>
      </c>
      <c r="BP10" s="17">
        <v>22.3</v>
      </c>
      <c r="BQ10" s="39">
        <v>22</v>
      </c>
      <c r="BR10" s="17">
        <f>BP10-BQ10</f>
        <v>0.300000000000001</v>
      </c>
      <c r="BS10" s="18">
        <f>BR10/BQ10*100</f>
        <v>1.36363636363637</v>
      </c>
      <c r="BT10" s="17">
        <v>23.5</v>
      </c>
      <c r="BU10" s="39">
        <v>23</v>
      </c>
      <c r="BV10" s="17">
        <f>BT10-BU10</f>
        <v>0.5</v>
      </c>
      <c r="BW10" s="18">
        <f>BV10/BU10*100</f>
        <v>2.17391304347826</v>
      </c>
      <c r="BX10" s="17">
        <v>23.2</v>
      </c>
      <c r="BY10" s="39">
        <v>23</v>
      </c>
      <c r="BZ10" s="17">
        <f>BX10-BY10</f>
        <v>0.199999999999999</v>
      </c>
      <c r="CA10" s="18">
        <f>BZ10/BY10*100</f>
        <v>0.869565217391301</v>
      </c>
      <c r="CB10" s="17">
        <v>24.5</v>
      </c>
      <c r="CC10" s="39">
        <v>24</v>
      </c>
      <c r="CD10" s="17">
        <f>CB10-CC10</f>
        <v>0.5</v>
      </c>
      <c r="CE10" s="18">
        <f>CD10/CC10*100</f>
        <v>2.08333333333333</v>
      </c>
      <c r="CF10" s="17">
        <v>23.5</v>
      </c>
      <c r="CG10" s="39">
        <v>23</v>
      </c>
      <c r="CH10" s="17">
        <f>CF10-CG10</f>
        <v>0.5</v>
      </c>
      <c r="CI10" s="18">
        <f>CH10/CG10*100</f>
        <v>2.17391304347826</v>
      </c>
      <c r="CJ10" s="17">
        <v>21.5</v>
      </c>
      <c r="CK10" s="39">
        <v>21</v>
      </c>
      <c r="CL10" s="17">
        <f>CJ10-CK10</f>
        <v>0.5</v>
      </c>
      <c r="CM10" s="18">
        <f>CL10/CK10*100</f>
        <v>2.38095238095238</v>
      </c>
      <c r="CN10" s="17">
        <v>20.7</v>
      </c>
      <c r="CO10" s="39">
        <v>20</v>
      </c>
      <c r="CP10" s="17">
        <f>CN10-CO10</f>
        <v>0.699999999999999</v>
      </c>
      <c r="CQ10" s="18">
        <f>CP10/CO10*100</f>
        <v>3.5</v>
      </c>
    </row>
    <row r="11" s="1" customFormat="1" ht="22.5" customHeight="1" spans="1:95">
      <c r="A11" s="14" t="s">
        <v>23</v>
      </c>
      <c r="B11" s="15" t="s">
        <v>12</v>
      </c>
      <c r="C11" s="16" t="s">
        <v>24</v>
      </c>
      <c r="D11" s="17">
        <v>0</v>
      </c>
      <c r="E11" s="17">
        <f>I11+J11+K11+L11+M11+N11+O11+P11+R11+S11+T11+U11+V11+W11+X11+Y11+Z11+AA11+AB11+AC11+AD11</f>
        <v>0</v>
      </c>
      <c r="F11" s="17"/>
      <c r="G11" s="18"/>
      <c r="H11" s="19"/>
      <c r="I11" s="39"/>
      <c r="J11" s="17"/>
      <c r="K11" s="18"/>
      <c r="L11" s="17"/>
      <c r="M11" s="39"/>
      <c r="N11" s="17"/>
      <c r="O11" s="40"/>
      <c r="P11" s="17"/>
      <c r="Q11" s="39"/>
      <c r="R11" s="17"/>
      <c r="S11" s="18"/>
      <c r="T11" s="17"/>
      <c r="U11" s="39"/>
      <c r="V11" s="17"/>
      <c r="W11" s="18"/>
      <c r="X11" s="17"/>
      <c r="Y11" s="39"/>
      <c r="Z11" s="17"/>
      <c r="AA11" s="18"/>
      <c r="AB11" s="17"/>
      <c r="AC11" s="39"/>
      <c r="AD11" s="17"/>
      <c r="AE11" s="18"/>
      <c r="AF11" s="17"/>
      <c r="AG11" s="39"/>
      <c r="AH11" s="17"/>
      <c r="AI11" s="18"/>
      <c r="AJ11" s="17"/>
      <c r="AK11" s="39"/>
      <c r="AL11" s="17"/>
      <c r="AM11" s="18"/>
      <c r="AN11" s="17"/>
      <c r="AO11" s="39"/>
      <c r="AP11" s="17"/>
      <c r="AQ11" s="18"/>
      <c r="AR11" s="17"/>
      <c r="AS11" s="39"/>
      <c r="AT11" s="17"/>
      <c r="AU11" s="18"/>
      <c r="AV11" s="17"/>
      <c r="AW11" s="39"/>
      <c r="AX11" s="17"/>
      <c r="AY11" s="18"/>
      <c r="AZ11" s="17"/>
      <c r="BA11" s="39"/>
      <c r="BB11" s="17"/>
      <c r="BC11" s="18"/>
      <c r="BD11" s="17"/>
      <c r="BE11" s="39"/>
      <c r="BF11" s="17"/>
      <c r="BG11" s="18"/>
      <c r="BH11" s="17"/>
      <c r="BI11" s="39"/>
      <c r="BJ11" s="17"/>
      <c r="BK11" s="18"/>
      <c r="BL11" s="17"/>
      <c r="BM11" s="39"/>
      <c r="BN11" s="17"/>
      <c r="BO11" s="18"/>
      <c r="BP11" s="17"/>
      <c r="BQ11" s="39"/>
      <c r="BR11" s="17"/>
      <c r="BS11" s="18"/>
      <c r="BT11" s="17"/>
      <c r="BU11" s="39"/>
      <c r="BV11" s="17"/>
      <c r="BW11" s="18"/>
      <c r="BX11" s="17"/>
      <c r="BY11" s="39"/>
      <c r="BZ11" s="17"/>
      <c r="CA11" s="18"/>
      <c r="CB11" s="17"/>
      <c r="CC11" s="39"/>
      <c r="CD11" s="17"/>
      <c r="CE11" s="18"/>
      <c r="CF11" s="17"/>
      <c r="CG11" s="39"/>
      <c r="CH11" s="17"/>
      <c r="CI11" s="18"/>
      <c r="CJ11" s="17"/>
      <c r="CK11" s="39"/>
      <c r="CL11" s="17"/>
      <c r="CM11" s="18"/>
      <c r="CN11" s="17"/>
      <c r="CO11" s="39"/>
      <c r="CP11" s="17"/>
      <c r="CQ11" s="18"/>
    </row>
    <row r="12" s="1" customFormat="1" ht="22.5" customHeight="1" spans="1:95">
      <c r="A12" s="14" t="s">
        <v>25</v>
      </c>
      <c r="B12" s="15" t="s">
        <v>12</v>
      </c>
      <c r="C12" s="16" t="s">
        <v>26</v>
      </c>
      <c r="D12" s="17">
        <v>17</v>
      </c>
      <c r="E12" s="17">
        <v>17</v>
      </c>
      <c r="F12" s="17">
        <f>D12-E12</f>
        <v>0</v>
      </c>
      <c r="G12" s="18">
        <f>F12/E12*100</f>
        <v>0</v>
      </c>
      <c r="H12" s="19">
        <v>2</v>
      </c>
      <c r="I12" s="39">
        <v>2</v>
      </c>
      <c r="J12" s="17">
        <f>H12-I12</f>
        <v>0</v>
      </c>
      <c r="K12" s="18"/>
      <c r="L12" s="17">
        <v>2</v>
      </c>
      <c r="M12" s="39">
        <v>2</v>
      </c>
      <c r="N12" s="17">
        <f>L12-M12</f>
        <v>0</v>
      </c>
      <c r="O12" s="40">
        <f>N12/M12*100</f>
        <v>0</v>
      </c>
      <c r="P12" s="17">
        <v>3</v>
      </c>
      <c r="Q12" s="39">
        <v>3</v>
      </c>
      <c r="R12" s="17">
        <f>P12-Q12</f>
        <v>0</v>
      </c>
      <c r="S12" s="18">
        <f>R12/Q12*100</f>
        <v>0</v>
      </c>
      <c r="T12" s="17">
        <v>3</v>
      </c>
      <c r="U12" s="39">
        <v>3</v>
      </c>
      <c r="V12" s="17">
        <f>T12-U12</f>
        <v>0</v>
      </c>
      <c r="W12" s="18">
        <f>V12/U12*100</f>
        <v>0</v>
      </c>
      <c r="X12" s="17">
        <v>2</v>
      </c>
      <c r="Y12" s="39">
        <v>2</v>
      </c>
      <c r="Z12" s="17">
        <f>X12-Y12</f>
        <v>0</v>
      </c>
      <c r="AA12" s="18">
        <f>Z12/Y12*100</f>
        <v>0</v>
      </c>
      <c r="AB12" s="17"/>
      <c r="AC12" s="39"/>
      <c r="AD12" s="17"/>
      <c r="AE12" s="18"/>
      <c r="AF12" s="17">
        <v>2</v>
      </c>
      <c r="AG12" s="39">
        <v>2</v>
      </c>
      <c r="AH12" s="17">
        <f>AF12-AG12</f>
        <v>0</v>
      </c>
      <c r="AI12" s="18">
        <f>AH12/AG12*100</f>
        <v>0</v>
      </c>
      <c r="AJ12" s="17">
        <v>3</v>
      </c>
      <c r="AK12" s="39">
        <v>3</v>
      </c>
      <c r="AL12" s="17">
        <f>AJ12-AK12</f>
        <v>0</v>
      </c>
      <c r="AM12" s="18">
        <f>AL12/AK12*100</f>
        <v>0</v>
      </c>
      <c r="AN12" s="17"/>
      <c r="AO12" s="39"/>
      <c r="AP12" s="17"/>
      <c r="AQ12" s="18"/>
      <c r="AR12" s="17"/>
      <c r="AS12" s="39"/>
      <c r="AT12" s="17"/>
      <c r="AU12" s="18"/>
      <c r="AV12" s="17"/>
      <c r="AW12" s="39"/>
      <c r="AX12" s="17"/>
      <c r="AY12" s="18"/>
      <c r="AZ12" s="17"/>
      <c r="BA12" s="39"/>
      <c r="BB12" s="17"/>
      <c r="BC12" s="18"/>
      <c r="BD12" s="17"/>
      <c r="BE12" s="39"/>
      <c r="BF12" s="17"/>
      <c r="BG12" s="18"/>
      <c r="BH12" s="17"/>
      <c r="BI12" s="39"/>
      <c r="BJ12" s="17"/>
      <c r="BK12" s="18"/>
      <c r="BL12" s="17"/>
      <c r="BM12" s="39"/>
      <c r="BN12" s="17"/>
      <c r="BO12" s="18"/>
      <c r="BP12" s="17"/>
      <c r="BQ12" s="39"/>
      <c r="BR12" s="17"/>
      <c r="BS12" s="18"/>
      <c r="BT12" s="17"/>
      <c r="BU12" s="39"/>
      <c r="BV12" s="17"/>
      <c r="BW12" s="18"/>
      <c r="BX12" s="17"/>
      <c r="BY12" s="39"/>
      <c r="BZ12" s="17"/>
      <c r="CA12" s="18"/>
      <c r="CB12" s="17"/>
      <c r="CC12" s="39"/>
      <c r="CD12" s="17"/>
      <c r="CE12" s="18"/>
      <c r="CF12" s="17"/>
      <c r="CG12" s="39"/>
      <c r="CH12" s="17"/>
      <c r="CI12" s="18"/>
      <c r="CJ12" s="17"/>
      <c r="CK12" s="39"/>
      <c r="CL12" s="17"/>
      <c r="CM12" s="18"/>
      <c r="CN12" s="17"/>
      <c r="CO12" s="39"/>
      <c r="CP12" s="17"/>
      <c r="CQ12" s="18"/>
    </row>
    <row r="13" s="1" customFormat="1" ht="22.5" customHeight="1" spans="1:95">
      <c r="A13" s="14" t="s">
        <v>27</v>
      </c>
      <c r="B13" s="15" t="s">
        <v>12</v>
      </c>
      <c r="C13" s="16" t="s">
        <v>28</v>
      </c>
      <c r="D13" s="17">
        <v>0</v>
      </c>
      <c r="E13" s="17">
        <v>0</v>
      </c>
      <c r="F13" s="17"/>
      <c r="G13" s="18"/>
      <c r="H13" s="19"/>
      <c r="I13" s="39"/>
      <c r="J13" s="17"/>
      <c r="K13" s="18"/>
      <c r="L13" s="17"/>
      <c r="M13" s="39"/>
      <c r="N13" s="17"/>
      <c r="O13" s="40"/>
      <c r="P13" s="17"/>
      <c r="Q13" s="39"/>
      <c r="R13" s="17"/>
      <c r="S13" s="18"/>
      <c r="T13" s="17"/>
      <c r="U13" s="39"/>
      <c r="V13" s="17"/>
      <c r="W13" s="18"/>
      <c r="X13" s="17"/>
      <c r="Y13" s="39"/>
      <c r="Z13" s="17"/>
      <c r="AA13" s="18"/>
      <c r="AB13" s="17"/>
      <c r="AC13" s="39"/>
      <c r="AD13" s="17"/>
      <c r="AE13" s="18"/>
      <c r="AF13" s="17"/>
      <c r="AG13" s="39"/>
      <c r="AH13" s="17"/>
      <c r="AI13" s="18"/>
      <c r="AJ13" s="17"/>
      <c r="AK13" s="39"/>
      <c r="AL13" s="17"/>
      <c r="AM13" s="18"/>
      <c r="AN13" s="17"/>
      <c r="AO13" s="39"/>
      <c r="AP13" s="17"/>
      <c r="AQ13" s="18"/>
      <c r="AR13" s="17"/>
      <c r="AS13" s="39"/>
      <c r="AT13" s="17"/>
      <c r="AU13" s="18"/>
      <c r="AV13" s="17"/>
      <c r="AW13" s="39"/>
      <c r="AX13" s="17"/>
      <c r="AY13" s="18"/>
      <c r="AZ13" s="17"/>
      <c r="BA13" s="39"/>
      <c r="BB13" s="17"/>
      <c r="BC13" s="18"/>
      <c r="BD13" s="17"/>
      <c r="BE13" s="39"/>
      <c r="BF13" s="17"/>
      <c r="BG13" s="18"/>
      <c r="BH13" s="17"/>
      <c r="BI13" s="39"/>
      <c r="BJ13" s="17"/>
      <c r="BK13" s="18"/>
      <c r="BL13" s="17"/>
      <c r="BM13" s="39"/>
      <c r="BN13" s="17"/>
      <c r="BO13" s="18"/>
      <c r="BP13" s="17"/>
      <c r="BQ13" s="39"/>
      <c r="BR13" s="17"/>
      <c r="BS13" s="18"/>
      <c r="BT13" s="17"/>
      <c r="BU13" s="39"/>
      <c r="BV13" s="17"/>
      <c r="BW13" s="18"/>
      <c r="BX13" s="17"/>
      <c r="BY13" s="39"/>
      <c r="BZ13" s="17"/>
      <c r="CA13" s="18"/>
      <c r="CB13" s="17"/>
      <c r="CC13" s="39"/>
      <c r="CD13" s="17"/>
      <c r="CE13" s="18"/>
      <c r="CF13" s="17"/>
      <c r="CG13" s="39"/>
      <c r="CH13" s="17"/>
      <c r="CI13" s="18"/>
      <c r="CJ13" s="17"/>
      <c r="CK13" s="39"/>
      <c r="CL13" s="17"/>
      <c r="CM13" s="18"/>
      <c r="CN13" s="17"/>
      <c r="CO13" s="39"/>
      <c r="CP13" s="17"/>
      <c r="CQ13" s="18"/>
    </row>
    <row r="14" s="1" customFormat="1" ht="22.5" customHeight="1" spans="1:95">
      <c r="A14" s="14" t="s">
        <v>29</v>
      </c>
      <c r="B14" s="15" t="s">
        <v>12</v>
      </c>
      <c r="C14" s="16" t="s">
        <v>30</v>
      </c>
      <c r="D14" s="17">
        <v>0</v>
      </c>
      <c r="E14" s="17">
        <v>0</v>
      </c>
      <c r="F14" s="17"/>
      <c r="G14" s="18"/>
      <c r="H14" s="19"/>
      <c r="I14" s="39"/>
      <c r="J14" s="17"/>
      <c r="K14" s="18"/>
      <c r="L14" s="17"/>
      <c r="M14" s="39"/>
      <c r="N14" s="17"/>
      <c r="O14" s="40"/>
      <c r="P14" s="17"/>
      <c r="Q14" s="39"/>
      <c r="R14" s="17"/>
      <c r="S14" s="18"/>
      <c r="T14" s="17"/>
      <c r="U14" s="39"/>
      <c r="V14" s="17"/>
      <c r="W14" s="18"/>
      <c r="X14" s="17"/>
      <c r="Y14" s="39"/>
      <c r="Z14" s="17"/>
      <c r="AA14" s="18"/>
      <c r="AB14" s="17"/>
      <c r="AC14" s="39"/>
      <c r="AD14" s="17"/>
      <c r="AE14" s="18"/>
      <c r="AF14" s="17"/>
      <c r="AG14" s="39"/>
      <c r="AH14" s="17"/>
      <c r="AI14" s="18"/>
      <c r="AJ14" s="17"/>
      <c r="AK14" s="39"/>
      <c r="AL14" s="17"/>
      <c r="AM14" s="18"/>
      <c r="AN14" s="17"/>
      <c r="AO14" s="39"/>
      <c r="AP14" s="17"/>
      <c r="AQ14" s="18"/>
      <c r="AR14" s="17"/>
      <c r="AS14" s="39"/>
      <c r="AT14" s="17"/>
      <c r="AU14" s="18"/>
      <c r="AV14" s="17"/>
      <c r="AW14" s="39"/>
      <c r="AX14" s="17"/>
      <c r="AY14" s="18"/>
      <c r="AZ14" s="17"/>
      <c r="BA14" s="39"/>
      <c r="BB14" s="17"/>
      <c r="BC14" s="18"/>
      <c r="BD14" s="17"/>
      <c r="BE14" s="39"/>
      <c r="BF14" s="17"/>
      <c r="BG14" s="18"/>
      <c r="BH14" s="17"/>
      <c r="BI14" s="39"/>
      <c r="BJ14" s="17"/>
      <c r="BK14" s="18"/>
      <c r="BL14" s="17"/>
      <c r="BM14" s="39"/>
      <c r="BN14" s="17"/>
      <c r="BO14" s="18"/>
      <c r="BP14" s="17"/>
      <c r="BQ14" s="39"/>
      <c r="BR14" s="17"/>
      <c r="BS14" s="18"/>
      <c r="BT14" s="17"/>
      <c r="BU14" s="39"/>
      <c r="BV14" s="17"/>
      <c r="BW14" s="18"/>
      <c r="BX14" s="17"/>
      <c r="BY14" s="39"/>
      <c r="BZ14" s="17"/>
      <c r="CA14" s="18"/>
      <c r="CB14" s="17"/>
      <c r="CC14" s="39"/>
      <c r="CD14" s="17"/>
      <c r="CE14" s="18"/>
      <c r="CF14" s="17"/>
      <c r="CG14" s="39"/>
      <c r="CH14" s="17"/>
      <c r="CI14" s="18"/>
      <c r="CJ14" s="17"/>
      <c r="CK14" s="39"/>
      <c r="CL14" s="17"/>
      <c r="CM14" s="18"/>
      <c r="CN14" s="17"/>
      <c r="CO14" s="39"/>
      <c r="CP14" s="17"/>
      <c r="CQ14" s="18"/>
    </row>
    <row r="15" s="1" customFormat="1" ht="22.5" customHeight="1" spans="1:95">
      <c r="A15" s="14" t="s">
        <v>31</v>
      </c>
      <c r="B15" s="15" t="s">
        <v>12</v>
      </c>
      <c r="C15" s="16" t="s">
        <v>32</v>
      </c>
      <c r="D15" s="17">
        <v>0</v>
      </c>
      <c r="E15" s="17">
        <v>0</v>
      </c>
      <c r="F15" s="17"/>
      <c r="G15" s="18"/>
      <c r="H15" s="19"/>
      <c r="I15" s="39"/>
      <c r="J15" s="17"/>
      <c r="K15" s="18"/>
      <c r="L15" s="17"/>
      <c r="M15" s="39"/>
      <c r="N15" s="17"/>
      <c r="O15" s="40"/>
      <c r="P15" s="17"/>
      <c r="Q15" s="39"/>
      <c r="R15" s="17"/>
      <c r="S15" s="18"/>
      <c r="T15" s="17"/>
      <c r="U15" s="39"/>
      <c r="V15" s="17"/>
      <c r="W15" s="18"/>
      <c r="X15" s="17"/>
      <c r="Y15" s="39"/>
      <c r="Z15" s="17"/>
      <c r="AA15" s="18"/>
      <c r="AB15" s="17"/>
      <c r="AC15" s="39"/>
      <c r="AD15" s="17"/>
      <c r="AE15" s="18"/>
      <c r="AF15" s="17"/>
      <c r="AG15" s="39"/>
      <c r="AH15" s="17"/>
      <c r="AI15" s="18"/>
      <c r="AJ15" s="17"/>
      <c r="AK15" s="39"/>
      <c r="AL15" s="17"/>
      <c r="AM15" s="18"/>
      <c r="AN15" s="17"/>
      <c r="AO15" s="39"/>
      <c r="AP15" s="17"/>
      <c r="AQ15" s="18"/>
      <c r="AR15" s="17"/>
      <c r="AS15" s="39"/>
      <c r="AT15" s="17"/>
      <c r="AU15" s="18"/>
      <c r="AV15" s="17"/>
      <c r="AW15" s="39"/>
      <c r="AX15" s="17"/>
      <c r="AY15" s="18"/>
      <c r="AZ15" s="17"/>
      <c r="BA15" s="39"/>
      <c r="BB15" s="17"/>
      <c r="BC15" s="18"/>
      <c r="BD15" s="17"/>
      <c r="BE15" s="39"/>
      <c r="BF15" s="17"/>
      <c r="BG15" s="18"/>
      <c r="BH15" s="17"/>
      <c r="BI15" s="39"/>
      <c r="BJ15" s="17"/>
      <c r="BK15" s="18"/>
      <c r="BL15" s="17"/>
      <c r="BM15" s="39"/>
      <c r="BN15" s="17"/>
      <c r="BO15" s="18"/>
      <c r="BP15" s="17"/>
      <c r="BQ15" s="39"/>
      <c r="BR15" s="17"/>
      <c r="BS15" s="18"/>
      <c r="BT15" s="17"/>
      <c r="BU15" s="39"/>
      <c r="BV15" s="17"/>
      <c r="BW15" s="18"/>
      <c r="BX15" s="17"/>
      <c r="BY15" s="39"/>
      <c r="BZ15" s="17"/>
      <c r="CA15" s="18"/>
      <c r="CB15" s="17"/>
      <c r="CC15" s="39"/>
      <c r="CD15" s="17"/>
      <c r="CE15" s="18"/>
      <c r="CF15" s="17"/>
      <c r="CG15" s="39"/>
      <c r="CH15" s="17"/>
      <c r="CI15" s="18"/>
      <c r="CJ15" s="17"/>
      <c r="CK15" s="39"/>
      <c r="CL15" s="17"/>
      <c r="CM15" s="18"/>
      <c r="CN15" s="17"/>
      <c r="CO15" s="39"/>
      <c r="CP15" s="17"/>
      <c r="CQ15" s="18"/>
    </row>
    <row r="16" s="1" customFormat="1" ht="22.5" customHeight="1" spans="1:95">
      <c r="A16" s="14" t="s">
        <v>33</v>
      </c>
      <c r="B16" s="15" t="s">
        <v>12</v>
      </c>
      <c r="C16" s="16" t="s">
        <v>34</v>
      </c>
      <c r="D16" s="17" t="s">
        <v>14</v>
      </c>
      <c r="E16" s="17" t="s">
        <v>14</v>
      </c>
      <c r="F16" s="17" t="s">
        <v>14</v>
      </c>
      <c r="G16" s="18" t="s">
        <v>14</v>
      </c>
      <c r="H16" s="19" t="s">
        <v>14</v>
      </c>
      <c r="I16" s="39"/>
      <c r="J16" s="17" t="s">
        <v>14</v>
      </c>
      <c r="K16" s="18" t="s">
        <v>14</v>
      </c>
      <c r="L16" s="17" t="s">
        <v>14</v>
      </c>
      <c r="M16" s="39"/>
      <c r="N16" s="17" t="s">
        <v>14</v>
      </c>
      <c r="O16" s="40" t="s">
        <v>14</v>
      </c>
      <c r="P16" s="17" t="s">
        <v>14</v>
      </c>
      <c r="Q16" s="39"/>
      <c r="R16" s="17" t="s">
        <v>14</v>
      </c>
      <c r="S16" s="18" t="s">
        <v>14</v>
      </c>
      <c r="T16" s="17" t="s">
        <v>14</v>
      </c>
      <c r="U16" s="39"/>
      <c r="V16" s="17" t="s">
        <v>14</v>
      </c>
      <c r="W16" s="18" t="s">
        <v>14</v>
      </c>
      <c r="X16" s="17" t="s">
        <v>14</v>
      </c>
      <c r="Y16" s="39"/>
      <c r="Z16" s="17" t="s">
        <v>14</v>
      </c>
      <c r="AA16" s="18" t="s">
        <v>14</v>
      </c>
      <c r="AB16" s="17" t="s">
        <v>14</v>
      </c>
      <c r="AC16" s="39"/>
      <c r="AD16" s="17" t="s">
        <v>14</v>
      </c>
      <c r="AE16" s="18" t="s">
        <v>14</v>
      </c>
      <c r="AF16" s="17" t="s">
        <v>14</v>
      </c>
      <c r="AG16" s="39"/>
      <c r="AH16" s="17" t="s">
        <v>14</v>
      </c>
      <c r="AI16" s="18" t="s">
        <v>14</v>
      </c>
      <c r="AJ16" s="17" t="s">
        <v>14</v>
      </c>
      <c r="AK16" s="39"/>
      <c r="AL16" s="17" t="s">
        <v>14</v>
      </c>
      <c r="AM16" s="18" t="s">
        <v>14</v>
      </c>
      <c r="AN16" s="17" t="s">
        <v>14</v>
      </c>
      <c r="AO16" s="39"/>
      <c r="AP16" s="17" t="s">
        <v>14</v>
      </c>
      <c r="AQ16" s="18" t="s">
        <v>14</v>
      </c>
      <c r="AR16" s="17" t="s">
        <v>14</v>
      </c>
      <c r="AS16" s="39"/>
      <c r="AT16" s="17" t="s">
        <v>14</v>
      </c>
      <c r="AU16" s="18" t="s">
        <v>14</v>
      </c>
      <c r="AV16" s="17" t="s">
        <v>14</v>
      </c>
      <c r="AW16" s="39"/>
      <c r="AX16" s="17" t="s">
        <v>14</v>
      </c>
      <c r="AY16" s="18" t="s">
        <v>14</v>
      </c>
      <c r="AZ16" s="17" t="s">
        <v>14</v>
      </c>
      <c r="BA16" s="39"/>
      <c r="BB16" s="17" t="s">
        <v>14</v>
      </c>
      <c r="BC16" s="18" t="s">
        <v>14</v>
      </c>
      <c r="BD16" s="17" t="s">
        <v>14</v>
      </c>
      <c r="BE16" s="39"/>
      <c r="BF16" s="17" t="s">
        <v>14</v>
      </c>
      <c r="BG16" s="18" t="s">
        <v>14</v>
      </c>
      <c r="BH16" s="17" t="s">
        <v>14</v>
      </c>
      <c r="BI16" s="39"/>
      <c r="BJ16" s="17" t="s">
        <v>14</v>
      </c>
      <c r="BK16" s="18" t="s">
        <v>14</v>
      </c>
      <c r="BL16" s="17" t="s">
        <v>14</v>
      </c>
      <c r="BM16" s="39"/>
      <c r="BN16" s="17" t="s">
        <v>14</v>
      </c>
      <c r="BO16" s="18" t="s">
        <v>14</v>
      </c>
      <c r="BP16" s="17" t="s">
        <v>14</v>
      </c>
      <c r="BQ16" s="39"/>
      <c r="BR16" s="17" t="s">
        <v>14</v>
      </c>
      <c r="BS16" s="18" t="s">
        <v>14</v>
      </c>
      <c r="BT16" s="17" t="s">
        <v>14</v>
      </c>
      <c r="BU16" s="39"/>
      <c r="BV16" s="17" t="s">
        <v>14</v>
      </c>
      <c r="BW16" s="18" t="s">
        <v>14</v>
      </c>
      <c r="BX16" s="17" t="s">
        <v>14</v>
      </c>
      <c r="BY16" s="39"/>
      <c r="BZ16" s="17" t="s">
        <v>14</v>
      </c>
      <c r="CA16" s="18" t="s">
        <v>14</v>
      </c>
      <c r="CB16" s="17" t="s">
        <v>14</v>
      </c>
      <c r="CC16" s="39"/>
      <c r="CD16" s="17" t="s">
        <v>14</v>
      </c>
      <c r="CE16" s="18" t="s">
        <v>14</v>
      </c>
      <c r="CF16" s="17" t="s">
        <v>14</v>
      </c>
      <c r="CG16" s="39"/>
      <c r="CH16" s="17" t="s">
        <v>14</v>
      </c>
      <c r="CI16" s="18" t="s">
        <v>14</v>
      </c>
      <c r="CJ16" s="17" t="s">
        <v>14</v>
      </c>
      <c r="CK16" s="39"/>
      <c r="CL16" s="17" t="s">
        <v>14</v>
      </c>
      <c r="CM16" s="18" t="s">
        <v>14</v>
      </c>
      <c r="CN16" s="17" t="s">
        <v>14</v>
      </c>
      <c r="CO16" s="39"/>
      <c r="CP16" s="17" t="s">
        <v>14</v>
      </c>
      <c r="CQ16" s="18" t="s">
        <v>14</v>
      </c>
    </row>
    <row r="17" s="1" customFormat="1" ht="22.5" customHeight="1" spans="1:95">
      <c r="A17" s="21" t="s">
        <v>35</v>
      </c>
      <c r="B17" s="15" t="s">
        <v>12</v>
      </c>
      <c r="C17" s="26">
        <v>12</v>
      </c>
      <c r="D17" s="17">
        <f>H17+L17+P17+T17+X17+AB17+AF17+AJ17+AN17+AR17+AV17+AZ17+BD17+BH17+BL17+BP17+BT17+BX17+CB17+CF17+CJ17+CN17</f>
        <v>61103</v>
      </c>
      <c r="E17" s="17">
        <f>I17+M17+Q17+U17+Y17+AC17+AG17+AK17+AO17+AS17+AW17+BA17+BE17+BI17+BM17+BQ17+BU17+BY17+CC17+CG17+CK17+CO17</f>
        <v>61594.2</v>
      </c>
      <c r="F17" s="17">
        <f>D17-E17</f>
        <v>-491.199999999997</v>
      </c>
      <c r="G17" s="18">
        <f>F17/E17*100</f>
        <v>-0.79747768458718</v>
      </c>
      <c r="H17" s="19">
        <v>2831</v>
      </c>
      <c r="I17" s="39">
        <v>2841</v>
      </c>
      <c r="J17" s="17">
        <f>H17-I17</f>
        <v>-10</v>
      </c>
      <c r="K17" s="18">
        <f>J17/I17*100</f>
        <v>-0.351988736360436</v>
      </c>
      <c r="L17" s="17">
        <v>2591</v>
      </c>
      <c r="M17" s="39">
        <v>2629</v>
      </c>
      <c r="N17" s="17">
        <f>L17-M17</f>
        <v>-38</v>
      </c>
      <c r="O17" s="40">
        <f>N17/M17*100</f>
        <v>-1.44541650817801</v>
      </c>
      <c r="P17" s="17">
        <v>2891</v>
      </c>
      <c r="Q17" s="39">
        <v>2818</v>
      </c>
      <c r="R17" s="17">
        <f>P17-Q17</f>
        <v>73</v>
      </c>
      <c r="S17" s="18">
        <f>R17/Q17*100</f>
        <v>2.59048970901348</v>
      </c>
      <c r="T17" s="17">
        <v>2711</v>
      </c>
      <c r="U17" s="39">
        <v>2733.6</v>
      </c>
      <c r="V17" s="17">
        <f>T17-U17</f>
        <v>-22.5999999999999</v>
      </c>
      <c r="W17" s="18">
        <f>V17/U17*100</f>
        <v>-0.826748609891715</v>
      </c>
      <c r="X17" s="17">
        <v>2791</v>
      </c>
      <c r="Y17" s="39">
        <v>2813.6</v>
      </c>
      <c r="Z17" s="17">
        <f>X17-Y17</f>
        <v>-22.5999999999999</v>
      </c>
      <c r="AA17" s="18">
        <f>Z17/Y17*100</f>
        <v>-0.80324139891953</v>
      </c>
      <c r="AB17" s="17">
        <v>2789</v>
      </c>
      <c r="AC17" s="39">
        <v>2816</v>
      </c>
      <c r="AD17" s="17">
        <f>AB17-AC17</f>
        <v>-27</v>
      </c>
      <c r="AE17" s="18">
        <f>AD17/AC17*100</f>
        <v>-0.958806818181818</v>
      </c>
      <c r="AF17" s="17">
        <v>3041</v>
      </c>
      <c r="AG17" s="39">
        <v>3073</v>
      </c>
      <c r="AH17" s="17">
        <f>AF17-AG17</f>
        <v>-32</v>
      </c>
      <c r="AI17" s="18">
        <f>AH17/AG17*100</f>
        <v>-1.04132769280833</v>
      </c>
      <c r="AJ17" s="17">
        <v>3095</v>
      </c>
      <c r="AK17" s="39">
        <v>3075</v>
      </c>
      <c r="AL17" s="17">
        <f>AJ17-AK17</f>
        <v>20</v>
      </c>
      <c r="AM17" s="18">
        <f>AL17/AK17*100</f>
        <v>0.650406504065041</v>
      </c>
      <c r="AN17" s="17">
        <v>1937</v>
      </c>
      <c r="AO17" s="39">
        <v>1951</v>
      </c>
      <c r="AP17" s="17">
        <f>AN17-AO17</f>
        <v>-14</v>
      </c>
      <c r="AQ17" s="18">
        <f>AP17/AO17*100</f>
        <v>-0.717580727831881</v>
      </c>
      <c r="AR17" s="17">
        <v>2835</v>
      </c>
      <c r="AS17" s="39">
        <v>2837</v>
      </c>
      <c r="AT17" s="17">
        <f>AR17-AS17</f>
        <v>-2</v>
      </c>
      <c r="AU17" s="18">
        <f>AT17/AS17*100</f>
        <v>-0.0704970038773352</v>
      </c>
      <c r="AV17" s="17">
        <v>2837</v>
      </c>
      <c r="AW17" s="39">
        <v>2839</v>
      </c>
      <c r="AX17" s="17">
        <f>AV17-AW17</f>
        <v>-2</v>
      </c>
      <c r="AY17" s="18">
        <f>AX17/AW17*100</f>
        <v>-0.0704473406128919</v>
      </c>
      <c r="AZ17" s="17">
        <v>2831</v>
      </c>
      <c r="BA17" s="39">
        <v>2833</v>
      </c>
      <c r="BB17" s="17">
        <f>AZ17-BA17</f>
        <v>-2</v>
      </c>
      <c r="BC17" s="18">
        <f>BB17/BA17*100</f>
        <v>-0.0705965407695023</v>
      </c>
      <c r="BD17" s="17">
        <v>2831</v>
      </c>
      <c r="BE17" s="39">
        <v>2832</v>
      </c>
      <c r="BF17" s="17">
        <f>BD17-BE17</f>
        <v>-1</v>
      </c>
      <c r="BG17" s="18">
        <f>BF17/BE17*100</f>
        <v>-0.0353107344632768</v>
      </c>
      <c r="BH17" s="17">
        <v>2811</v>
      </c>
      <c r="BI17" s="39">
        <v>2838</v>
      </c>
      <c r="BJ17" s="17">
        <f>BH17-BI17</f>
        <v>-27</v>
      </c>
      <c r="BK17" s="18">
        <f>BJ17/BI17*100</f>
        <v>-0.951374207188161</v>
      </c>
      <c r="BL17" s="17">
        <v>2791</v>
      </c>
      <c r="BM17" s="39">
        <v>2838</v>
      </c>
      <c r="BN17" s="17">
        <f>BL17-BM17</f>
        <v>-47</v>
      </c>
      <c r="BO17" s="18">
        <f>BN17/BM17*100</f>
        <v>-1.65609584214235</v>
      </c>
      <c r="BP17" s="17">
        <v>2781</v>
      </c>
      <c r="BQ17" s="39">
        <v>2835</v>
      </c>
      <c r="BR17" s="17">
        <f>BP17-BQ17</f>
        <v>-54</v>
      </c>
      <c r="BS17" s="18">
        <f>BR17/BQ17*100</f>
        <v>-1.9047619047619</v>
      </c>
      <c r="BT17" s="17">
        <v>2791</v>
      </c>
      <c r="BU17" s="39">
        <v>2826</v>
      </c>
      <c r="BV17" s="17">
        <f>BT17-BU17</f>
        <v>-35</v>
      </c>
      <c r="BW17" s="18">
        <f>BV17/BU17*100</f>
        <v>-1.23849964614296</v>
      </c>
      <c r="BX17" s="17">
        <v>2786</v>
      </c>
      <c r="BY17" s="39">
        <v>2826</v>
      </c>
      <c r="BZ17" s="17">
        <f>BX17-BY17</f>
        <v>-40</v>
      </c>
      <c r="CA17" s="18">
        <f>BZ17/BY17*100</f>
        <v>-1.41542816702052</v>
      </c>
      <c r="CB17" s="17">
        <v>2789</v>
      </c>
      <c r="CC17" s="39">
        <v>2836</v>
      </c>
      <c r="CD17" s="17">
        <f>CB17-CC17</f>
        <v>-47</v>
      </c>
      <c r="CE17" s="18">
        <f>CD17/CC17*100</f>
        <v>-1.65726375176305</v>
      </c>
      <c r="CF17" s="17">
        <v>2791</v>
      </c>
      <c r="CG17" s="39">
        <v>2845</v>
      </c>
      <c r="CH17" s="17">
        <f>CF17-CG17</f>
        <v>-54</v>
      </c>
      <c r="CI17" s="18">
        <f>CH17/CG17*100</f>
        <v>-1.89806678383128</v>
      </c>
      <c r="CJ17" s="17">
        <v>2777</v>
      </c>
      <c r="CK17" s="39">
        <v>2835</v>
      </c>
      <c r="CL17" s="17">
        <f>CJ17-CK17</f>
        <v>-58</v>
      </c>
      <c r="CM17" s="18">
        <f>CL17/CK17*100</f>
        <v>-2.04585537918871</v>
      </c>
      <c r="CN17" s="17">
        <v>2775</v>
      </c>
      <c r="CO17" s="39">
        <v>2824</v>
      </c>
      <c r="CP17" s="17">
        <f>CN17-CO17</f>
        <v>-49</v>
      </c>
      <c r="CQ17" s="18">
        <f>CP17/CO17*100</f>
        <v>-1.73512747875354</v>
      </c>
    </row>
    <row r="18" s="1" customFormat="1" ht="22.5" customHeight="1" spans="1:95">
      <c r="A18" s="21" t="s">
        <v>36</v>
      </c>
      <c r="B18" s="15" t="s">
        <v>12</v>
      </c>
      <c r="C18" s="26">
        <v>13</v>
      </c>
      <c r="D18" s="17">
        <f>H18+L18+P18+T18+X18+AB18+AF18+AJ18+AN18+AR18+AV18+AZ18+BD18+BH18+BL18+BP18+BT18+BX18+CB18+CF18+CJ18+CN18</f>
        <v>12131</v>
      </c>
      <c r="E18" s="17">
        <f>I18+M18+Q18+U18+Y18+AC18+AG18+AK18+AO18+AS18+AW18+BA18+BE18+BI18+BM18+BQ18+BU18+BY18+CC18+CG18+CK18+CO18</f>
        <v>11891</v>
      </c>
      <c r="F18" s="17">
        <f>D18-E18</f>
        <v>240</v>
      </c>
      <c r="G18" s="18">
        <f>F18/E18*100</f>
        <v>2.01833319317131</v>
      </c>
      <c r="H18" s="19">
        <v>538</v>
      </c>
      <c r="I18" s="39">
        <v>515</v>
      </c>
      <c r="J18" s="17">
        <f>H18-I18</f>
        <v>23</v>
      </c>
      <c r="K18" s="18">
        <f>J18/I18*100</f>
        <v>4.46601941747573</v>
      </c>
      <c r="L18" s="17">
        <v>553</v>
      </c>
      <c r="M18" s="39">
        <v>533</v>
      </c>
      <c r="N18" s="17">
        <f>L18-M18</f>
        <v>20</v>
      </c>
      <c r="O18" s="40">
        <f>N18/M18*100</f>
        <v>3.75234521575985</v>
      </c>
      <c r="P18" s="17">
        <v>545</v>
      </c>
      <c r="Q18" s="39">
        <v>533</v>
      </c>
      <c r="R18" s="17">
        <f>P18-Q18</f>
        <v>12</v>
      </c>
      <c r="S18" s="18">
        <f>R18/Q18*100</f>
        <v>2.25140712945591</v>
      </c>
      <c r="T18" s="17">
        <v>543</v>
      </c>
      <c r="U18" s="39">
        <v>530</v>
      </c>
      <c r="V18" s="17">
        <f>T18-U18</f>
        <v>13</v>
      </c>
      <c r="W18" s="18">
        <f>V18/U18*100</f>
        <v>2.45283018867925</v>
      </c>
      <c r="X18" s="17">
        <v>543</v>
      </c>
      <c r="Y18" s="39">
        <v>535</v>
      </c>
      <c r="Z18" s="17">
        <f>X18-Y18</f>
        <v>8</v>
      </c>
      <c r="AA18" s="18">
        <f>Z18/Y18*100</f>
        <v>1.49532710280374</v>
      </c>
      <c r="AB18" s="17">
        <v>543</v>
      </c>
      <c r="AC18" s="39">
        <v>532</v>
      </c>
      <c r="AD18" s="17">
        <f>AB18-AC18</f>
        <v>11</v>
      </c>
      <c r="AE18" s="18">
        <f>AD18/AC18*100</f>
        <v>2.06766917293233</v>
      </c>
      <c r="AF18" s="17">
        <v>531</v>
      </c>
      <c r="AG18" s="39">
        <v>523</v>
      </c>
      <c r="AH18" s="17">
        <f>AF18-AG18</f>
        <v>8</v>
      </c>
      <c r="AI18" s="18">
        <f>AH18/AG18*100</f>
        <v>1.52963671128107</v>
      </c>
      <c r="AJ18" s="17">
        <v>536</v>
      </c>
      <c r="AK18" s="39">
        <v>525</v>
      </c>
      <c r="AL18" s="17">
        <f>AJ18-AK18</f>
        <v>11</v>
      </c>
      <c r="AM18" s="18">
        <f>AL18/AK18*100</f>
        <v>2.0952380952381</v>
      </c>
      <c r="AN18" s="17">
        <v>532</v>
      </c>
      <c r="AO18" s="39">
        <v>525</v>
      </c>
      <c r="AP18" s="17">
        <f>AN18-AO18</f>
        <v>7</v>
      </c>
      <c r="AQ18" s="18">
        <f>AP18/AO18*100</f>
        <v>1.33333333333333</v>
      </c>
      <c r="AR18" s="17">
        <v>545</v>
      </c>
      <c r="AS18" s="39">
        <v>532</v>
      </c>
      <c r="AT18" s="17">
        <f>AR18-AS18</f>
        <v>13</v>
      </c>
      <c r="AU18" s="18">
        <f>AT18/AS18*100</f>
        <v>2.44360902255639</v>
      </c>
      <c r="AV18" s="17">
        <v>543</v>
      </c>
      <c r="AW18" s="39">
        <v>531</v>
      </c>
      <c r="AX18" s="17">
        <f>AV18-AW18</f>
        <v>12</v>
      </c>
      <c r="AY18" s="18">
        <f>AX18/AW18*100</f>
        <v>2.25988700564972</v>
      </c>
      <c r="AZ18" s="17">
        <v>534</v>
      </c>
      <c r="BA18" s="39">
        <v>524</v>
      </c>
      <c r="BB18" s="17">
        <f>AZ18-BA18</f>
        <v>10</v>
      </c>
      <c r="BC18" s="18">
        <f>BB18/BA18*100</f>
        <v>1.90839694656489</v>
      </c>
      <c r="BD18" s="17">
        <v>564</v>
      </c>
      <c r="BE18" s="39">
        <v>555</v>
      </c>
      <c r="BF18" s="17">
        <f>BD18-BE18</f>
        <v>9</v>
      </c>
      <c r="BG18" s="18">
        <f>BF18/BE18*100</f>
        <v>1.62162162162162</v>
      </c>
      <c r="BH18" s="17">
        <v>543</v>
      </c>
      <c r="BI18" s="39">
        <v>531</v>
      </c>
      <c r="BJ18" s="17">
        <f>BH18-BI18</f>
        <v>12</v>
      </c>
      <c r="BK18" s="18">
        <f>BJ18/BI18*100</f>
        <v>2.25988700564972</v>
      </c>
      <c r="BL18" s="17">
        <v>558</v>
      </c>
      <c r="BM18" s="39">
        <v>550</v>
      </c>
      <c r="BN18" s="17">
        <f>BL18-BM18</f>
        <v>8</v>
      </c>
      <c r="BO18" s="18">
        <f>BN18/BM18*100</f>
        <v>1.45454545454545</v>
      </c>
      <c r="BP18" s="17">
        <v>568</v>
      </c>
      <c r="BQ18" s="39">
        <v>556</v>
      </c>
      <c r="BR18" s="17">
        <f>BP18-BQ18</f>
        <v>12</v>
      </c>
      <c r="BS18" s="18">
        <f>BR18/BQ18*100</f>
        <v>2.15827338129496</v>
      </c>
      <c r="BT18" s="17">
        <v>572</v>
      </c>
      <c r="BU18" s="39">
        <v>559</v>
      </c>
      <c r="BV18" s="17">
        <f>BT18-BU18</f>
        <v>13</v>
      </c>
      <c r="BW18" s="18">
        <f>BV18/BU18*100</f>
        <v>2.32558139534884</v>
      </c>
      <c r="BX18" s="17">
        <v>578</v>
      </c>
      <c r="BY18" s="39">
        <v>566</v>
      </c>
      <c r="BZ18" s="17">
        <f>BX18-BY18</f>
        <v>12</v>
      </c>
      <c r="CA18" s="18">
        <f>BZ18/BY18*100</f>
        <v>2.12014134275618</v>
      </c>
      <c r="CB18" s="17">
        <v>571</v>
      </c>
      <c r="CC18" s="39">
        <v>565</v>
      </c>
      <c r="CD18" s="17">
        <f>CB18-CC18</f>
        <v>6</v>
      </c>
      <c r="CE18" s="18">
        <f>CD18/CC18*100</f>
        <v>1.06194690265487</v>
      </c>
      <c r="CF18" s="17">
        <v>574</v>
      </c>
      <c r="CG18" s="39">
        <v>569</v>
      </c>
      <c r="CH18" s="17">
        <f>CF18-CG18</f>
        <v>5</v>
      </c>
      <c r="CI18" s="18">
        <f>CH18/CG18*100</f>
        <v>0.878734622144113</v>
      </c>
      <c r="CJ18" s="17">
        <v>563</v>
      </c>
      <c r="CK18" s="39">
        <v>554</v>
      </c>
      <c r="CL18" s="17">
        <f>CJ18-CK18</f>
        <v>9</v>
      </c>
      <c r="CM18" s="18">
        <f>CL18/CK18*100</f>
        <v>1.62454873646209</v>
      </c>
      <c r="CN18" s="17">
        <v>554</v>
      </c>
      <c r="CO18" s="39">
        <v>548</v>
      </c>
      <c r="CP18" s="17">
        <f>CN18-CO18</f>
        <v>6</v>
      </c>
      <c r="CQ18" s="18">
        <f>CP18/CO18*100</f>
        <v>1.09489051094891</v>
      </c>
    </row>
    <row r="19" s="1" customFormat="1" ht="22.5" customHeight="1" spans="1:95">
      <c r="A19" s="14" t="s">
        <v>37</v>
      </c>
      <c r="B19" s="15" t="s">
        <v>12</v>
      </c>
      <c r="C19" s="26">
        <v>14</v>
      </c>
      <c r="D19" s="17" t="s">
        <v>14</v>
      </c>
      <c r="E19" s="17" t="s">
        <v>14</v>
      </c>
      <c r="F19" s="17" t="s">
        <v>14</v>
      </c>
      <c r="G19" s="18" t="s">
        <v>14</v>
      </c>
      <c r="H19" s="19" t="s">
        <v>14</v>
      </c>
      <c r="I19" s="39" t="s">
        <v>14</v>
      </c>
      <c r="J19" s="17" t="s">
        <v>14</v>
      </c>
      <c r="K19" s="18" t="s">
        <v>14</v>
      </c>
      <c r="L19" s="17" t="s">
        <v>14</v>
      </c>
      <c r="M19" s="39" t="s">
        <v>14</v>
      </c>
      <c r="N19" s="17" t="s">
        <v>14</v>
      </c>
      <c r="O19" s="40" t="s">
        <v>14</v>
      </c>
      <c r="P19" s="17" t="s">
        <v>14</v>
      </c>
      <c r="Q19" s="39" t="s">
        <v>14</v>
      </c>
      <c r="R19" s="17" t="s">
        <v>14</v>
      </c>
      <c r="S19" s="18" t="s">
        <v>14</v>
      </c>
      <c r="T19" s="17" t="s">
        <v>14</v>
      </c>
      <c r="U19" s="39" t="s">
        <v>14</v>
      </c>
      <c r="V19" s="17" t="s">
        <v>14</v>
      </c>
      <c r="W19" s="18" t="s">
        <v>14</v>
      </c>
      <c r="X19" s="17" t="s">
        <v>14</v>
      </c>
      <c r="Y19" s="39" t="s">
        <v>14</v>
      </c>
      <c r="Z19" s="17" t="s">
        <v>14</v>
      </c>
      <c r="AA19" s="18" t="s">
        <v>14</v>
      </c>
      <c r="AB19" s="17" t="s">
        <v>14</v>
      </c>
      <c r="AC19" s="39" t="s">
        <v>14</v>
      </c>
      <c r="AD19" s="17" t="s">
        <v>14</v>
      </c>
      <c r="AE19" s="18" t="s">
        <v>14</v>
      </c>
      <c r="AF19" s="17" t="s">
        <v>14</v>
      </c>
      <c r="AG19" s="39" t="s">
        <v>14</v>
      </c>
      <c r="AH19" s="17" t="s">
        <v>14</v>
      </c>
      <c r="AI19" s="18" t="s">
        <v>14</v>
      </c>
      <c r="AJ19" s="17" t="s">
        <v>14</v>
      </c>
      <c r="AK19" s="39" t="s">
        <v>14</v>
      </c>
      <c r="AL19" s="17" t="s">
        <v>14</v>
      </c>
      <c r="AM19" s="18" t="s">
        <v>14</v>
      </c>
      <c r="AN19" s="17" t="s">
        <v>14</v>
      </c>
      <c r="AO19" s="39" t="s">
        <v>14</v>
      </c>
      <c r="AP19" s="17" t="s">
        <v>14</v>
      </c>
      <c r="AQ19" s="18" t="s">
        <v>14</v>
      </c>
      <c r="AR19" s="17" t="s">
        <v>14</v>
      </c>
      <c r="AS19" s="39" t="s">
        <v>14</v>
      </c>
      <c r="AT19" s="17" t="s">
        <v>14</v>
      </c>
      <c r="AU19" s="18" t="s">
        <v>14</v>
      </c>
      <c r="AV19" s="17" t="s">
        <v>14</v>
      </c>
      <c r="AW19" s="39" t="s">
        <v>14</v>
      </c>
      <c r="AX19" s="17" t="s">
        <v>14</v>
      </c>
      <c r="AY19" s="18" t="s">
        <v>14</v>
      </c>
      <c r="AZ19" s="17" t="s">
        <v>14</v>
      </c>
      <c r="BA19" s="39" t="s">
        <v>14</v>
      </c>
      <c r="BB19" s="17" t="s">
        <v>14</v>
      </c>
      <c r="BC19" s="18" t="s">
        <v>14</v>
      </c>
      <c r="BD19" s="17" t="s">
        <v>14</v>
      </c>
      <c r="BE19" s="39" t="s">
        <v>14</v>
      </c>
      <c r="BF19" s="17" t="s">
        <v>14</v>
      </c>
      <c r="BG19" s="18" t="s">
        <v>14</v>
      </c>
      <c r="BH19" s="17" t="s">
        <v>14</v>
      </c>
      <c r="BI19" s="39" t="s">
        <v>14</v>
      </c>
      <c r="BJ19" s="17" t="s">
        <v>14</v>
      </c>
      <c r="BK19" s="18" t="s">
        <v>14</v>
      </c>
      <c r="BL19" s="17" t="s">
        <v>14</v>
      </c>
      <c r="BM19" s="39" t="s">
        <v>14</v>
      </c>
      <c r="BN19" s="17" t="s">
        <v>14</v>
      </c>
      <c r="BO19" s="18" t="s">
        <v>14</v>
      </c>
      <c r="BP19" s="17" t="s">
        <v>14</v>
      </c>
      <c r="BQ19" s="39" t="s">
        <v>14</v>
      </c>
      <c r="BR19" s="17" t="s">
        <v>14</v>
      </c>
      <c r="BS19" s="18" t="s">
        <v>14</v>
      </c>
      <c r="BT19" s="17" t="s">
        <v>14</v>
      </c>
      <c r="BU19" s="39" t="s">
        <v>14</v>
      </c>
      <c r="BV19" s="17" t="s">
        <v>14</v>
      </c>
      <c r="BW19" s="18" t="s">
        <v>14</v>
      </c>
      <c r="BX19" s="17" t="s">
        <v>14</v>
      </c>
      <c r="BY19" s="39" t="s">
        <v>14</v>
      </c>
      <c r="BZ19" s="17" t="s">
        <v>14</v>
      </c>
      <c r="CA19" s="18" t="s">
        <v>14</v>
      </c>
      <c r="CB19" s="17" t="s">
        <v>14</v>
      </c>
      <c r="CC19" s="39" t="s">
        <v>14</v>
      </c>
      <c r="CD19" s="17" t="s">
        <v>14</v>
      </c>
      <c r="CE19" s="18" t="s">
        <v>14</v>
      </c>
      <c r="CF19" s="17" t="s">
        <v>14</v>
      </c>
      <c r="CG19" s="39" t="s">
        <v>14</v>
      </c>
      <c r="CH19" s="17" t="s">
        <v>14</v>
      </c>
      <c r="CI19" s="18" t="s">
        <v>14</v>
      </c>
      <c r="CJ19" s="17" t="s">
        <v>14</v>
      </c>
      <c r="CK19" s="39" t="s">
        <v>14</v>
      </c>
      <c r="CL19" s="17" t="s">
        <v>14</v>
      </c>
      <c r="CM19" s="18" t="s">
        <v>14</v>
      </c>
      <c r="CN19" s="17" t="s">
        <v>14</v>
      </c>
      <c r="CO19" s="39" t="s">
        <v>14</v>
      </c>
      <c r="CP19" s="17" t="s">
        <v>14</v>
      </c>
      <c r="CQ19" s="18" t="s">
        <v>14</v>
      </c>
    </row>
    <row r="20" s="1" customFormat="1" ht="22.5" customHeight="1" spans="1:95">
      <c r="A20" s="27" t="s">
        <v>38</v>
      </c>
      <c r="B20" s="15" t="s">
        <v>12</v>
      </c>
      <c r="C20" s="26">
        <v>15</v>
      </c>
      <c r="D20" s="17" t="s">
        <v>14</v>
      </c>
      <c r="E20" s="17" t="s">
        <v>14</v>
      </c>
      <c r="F20" s="17" t="s">
        <v>14</v>
      </c>
      <c r="G20" s="18" t="s">
        <v>14</v>
      </c>
      <c r="H20" s="19" t="s">
        <v>14</v>
      </c>
      <c r="I20" s="39" t="s">
        <v>14</v>
      </c>
      <c r="J20" s="17" t="s">
        <v>14</v>
      </c>
      <c r="K20" s="18" t="s">
        <v>14</v>
      </c>
      <c r="L20" s="17" t="s">
        <v>14</v>
      </c>
      <c r="M20" s="39" t="s">
        <v>14</v>
      </c>
      <c r="N20" s="17" t="s">
        <v>14</v>
      </c>
      <c r="O20" s="40" t="s">
        <v>14</v>
      </c>
      <c r="P20" s="17" t="s">
        <v>14</v>
      </c>
      <c r="Q20" s="39" t="s">
        <v>14</v>
      </c>
      <c r="R20" s="17" t="s">
        <v>14</v>
      </c>
      <c r="S20" s="18" t="s">
        <v>14</v>
      </c>
      <c r="T20" s="17" t="s">
        <v>14</v>
      </c>
      <c r="U20" s="39" t="s">
        <v>14</v>
      </c>
      <c r="V20" s="17" t="s">
        <v>14</v>
      </c>
      <c r="W20" s="18" t="s">
        <v>14</v>
      </c>
      <c r="X20" s="17" t="s">
        <v>14</v>
      </c>
      <c r="Y20" s="39" t="s">
        <v>14</v>
      </c>
      <c r="Z20" s="17" t="s">
        <v>14</v>
      </c>
      <c r="AA20" s="18" t="s">
        <v>14</v>
      </c>
      <c r="AB20" s="17" t="s">
        <v>14</v>
      </c>
      <c r="AC20" s="39" t="s">
        <v>14</v>
      </c>
      <c r="AD20" s="17" t="s">
        <v>14</v>
      </c>
      <c r="AE20" s="18" t="s">
        <v>14</v>
      </c>
      <c r="AF20" s="17" t="s">
        <v>14</v>
      </c>
      <c r="AG20" s="39" t="s">
        <v>14</v>
      </c>
      <c r="AH20" s="17" t="s">
        <v>14</v>
      </c>
      <c r="AI20" s="18" t="s">
        <v>14</v>
      </c>
      <c r="AJ20" s="17" t="s">
        <v>14</v>
      </c>
      <c r="AK20" s="39" t="s">
        <v>14</v>
      </c>
      <c r="AL20" s="17" t="s">
        <v>14</v>
      </c>
      <c r="AM20" s="18" t="s">
        <v>14</v>
      </c>
      <c r="AN20" s="17" t="s">
        <v>14</v>
      </c>
      <c r="AO20" s="39" t="s">
        <v>14</v>
      </c>
      <c r="AP20" s="17" t="s">
        <v>14</v>
      </c>
      <c r="AQ20" s="18" t="s">
        <v>14</v>
      </c>
      <c r="AR20" s="17" t="s">
        <v>14</v>
      </c>
      <c r="AS20" s="39" t="s">
        <v>14</v>
      </c>
      <c r="AT20" s="17" t="s">
        <v>14</v>
      </c>
      <c r="AU20" s="18" t="s">
        <v>14</v>
      </c>
      <c r="AV20" s="17" t="s">
        <v>14</v>
      </c>
      <c r="AW20" s="39" t="s">
        <v>14</v>
      </c>
      <c r="AX20" s="17" t="s">
        <v>14</v>
      </c>
      <c r="AY20" s="18" t="s">
        <v>14</v>
      </c>
      <c r="AZ20" s="17" t="s">
        <v>14</v>
      </c>
      <c r="BA20" s="39" t="s">
        <v>14</v>
      </c>
      <c r="BB20" s="17" t="s">
        <v>14</v>
      </c>
      <c r="BC20" s="18" t="s">
        <v>14</v>
      </c>
      <c r="BD20" s="17" t="s">
        <v>14</v>
      </c>
      <c r="BE20" s="39" t="s">
        <v>14</v>
      </c>
      <c r="BF20" s="17" t="s">
        <v>14</v>
      </c>
      <c r="BG20" s="18" t="s">
        <v>14</v>
      </c>
      <c r="BH20" s="17" t="s">
        <v>14</v>
      </c>
      <c r="BI20" s="39" t="s">
        <v>14</v>
      </c>
      <c r="BJ20" s="17" t="s">
        <v>14</v>
      </c>
      <c r="BK20" s="18" t="s">
        <v>14</v>
      </c>
      <c r="BL20" s="17" t="s">
        <v>14</v>
      </c>
      <c r="BM20" s="39" t="s">
        <v>14</v>
      </c>
      <c r="BN20" s="17" t="s">
        <v>14</v>
      </c>
      <c r="BO20" s="18" t="s">
        <v>14</v>
      </c>
      <c r="BP20" s="17" t="s">
        <v>14</v>
      </c>
      <c r="BQ20" s="39" t="s">
        <v>14</v>
      </c>
      <c r="BR20" s="17" t="s">
        <v>14</v>
      </c>
      <c r="BS20" s="18" t="s">
        <v>14</v>
      </c>
      <c r="BT20" s="17" t="s">
        <v>14</v>
      </c>
      <c r="BU20" s="39" t="s">
        <v>14</v>
      </c>
      <c r="BV20" s="17" t="s">
        <v>14</v>
      </c>
      <c r="BW20" s="18" t="s">
        <v>14</v>
      </c>
      <c r="BX20" s="17" t="s">
        <v>14</v>
      </c>
      <c r="BY20" s="39" t="s">
        <v>14</v>
      </c>
      <c r="BZ20" s="17" t="s">
        <v>14</v>
      </c>
      <c r="CA20" s="18" t="s">
        <v>14</v>
      </c>
      <c r="CB20" s="17" t="s">
        <v>14</v>
      </c>
      <c r="CC20" s="39" t="s">
        <v>14</v>
      </c>
      <c r="CD20" s="17" t="s">
        <v>14</v>
      </c>
      <c r="CE20" s="18" t="s">
        <v>14</v>
      </c>
      <c r="CF20" s="17" t="s">
        <v>14</v>
      </c>
      <c r="CG20" s="39" t="s">
        <v>14</v>
      </c>
      <c r="CH20" s="17" t="s">
        <v>14</v>
      </c>
      <c r="CI20" s="18" t="s">
        <v>14</v>
      </c>
      <c r="CJ20" s="17" t="s">
        <v>14</v>
      </c>
      <c r="CK20" s="39" t="s">
        <v>14</v>
      </c>
      <c r="CL20" s="17" t="s">
        <v>14</v>
      </c>
      <c r="CM20" s="18" t="s">
        <v>14</v>
      </c>
      <c r="CN20" s="17" t="s">
        <v>14</v>
      </c>
      <c r="CO20" s="39" t="s">
        <v>14</v>
      </c>
      <c r="CP20" s="17" t="s">
        <v>14</v>
      </c>
      <c r="CQ20" s="18" t="s">
        <v>14</v>
      </c>
    </row>
    <row r="21" s="1" customFormat="1" ht="22.5" customHeight="1" spans="1:95">
      <c r="A21" s="28" t="s">
        <v>67</v>
      </c>
      <c r="B21" s="28"/>
      <c r="C21" s="28"/>
      <c r="D21" s="28"/>
      <c r="E21" s="28"/>
      <c r="F21" s="28"/>
      <c r="G21" s="29"/>
      <c r="H21" s="3"/>
      <c r="K21" s="2"/>
      <c r="O21" s="2"/>
      <c r="S21" s="2"/>
      <c r="W21" s="2"/>
      <c r="AA21" s="2"/>
      <c r="AE21" s="2"/>
      <c r="AI21" s="2"/>
      <c r="AM21" s="2"/>
      <c r="AQ21" s="2"/>
      <c r="AU21" s="2"/>
      <c r="AY21" s="2"/>
      <c r="BC21" s="2"/>
      <c r="BG21" s="2"/>
      <c r="BK21" s="2"/>
      <c r="BO21" s="2"/>
      <c r="BS21" s="2"/>
      <c r="BW21" s="2"/>
      <c r="CA21" s="2"/>
      <c r="CE21" s="2"/>
      <c r="CI21" s="2"/>
      <c r="CM21" s="2"/>
      <c r="CQ21" s="2"/>
    </row>
    <row r="22" s="1" customFormat="1" ht="12" customHeight="1" spans="1:95">
      <c r="A22" s="5" t="s">
        <v>40</v>
      </c>
      <c r="B22" s="5"/>
      <c r="C22" s="5"/>
      <c r="D22" s="5"/>
      <c r="E22" s="5"/>
      <c r="G22" s="2"/>
      <c r="H22" s="3"/>
      <c r="K22" s="2"/>
      <c r="O22" s="2"/>
      <c r="S22" s="2"/>
      <c r="W22" s="2"/>
      <c r="AA22" s="2"/>
      <c r="AE22" s="2"/>
      <c r="AI22" s="2"/>
      <c r="AM22" s="2"/>
      <c r="AQ22" s="2"/>
      <c r="AU22" s="2"/>
      <c r="AY22" s="2"/>
      <c r="BC22" s="2"/>
      <c r="BG22" s="2"/>
      <c r="BK22" s="2"/>
      <c r="BO22" s="2"/>
      <c r="BS22" s="2"/>
      <c r="BW22" s="2"/>
      <c r="CA22" s="2"/>
      <c r="CE22" s="2"/>
      <c r="CI22" s="2"/>
      <c r="CM22" s="2"/>
      <c r="CQ22" s="2"/>
    </row>
    <row r="23" s="1" customFormat="1" ht="12.95" customHeight="1" spans="1:95">
      <c r="A23" s="30" t="s">
        <v>41</v>
      </c>
      <c r="B23" s="31"/>
      <c r="C23" s="5"/>
      <c r="D23" s="32"/>
      <c r="E23" s="32"/>
      <c r="G23" s="2"/>
      <c r="H23" s="3"/>
      <c r="K23" s="2"/>
      <c r="O23" s="2"/>
      <c r="S23" s="2"/>
      <c r="W23" s="2"/>
      <c r="AA23" s="2"/>
      <c r="AE23" s="2"/>
      <c r="AI23" s="2"/>
      <c r="AM23" s="2"/>
      <c r="AQ23" s="2"/>
      <c r="AU23" s="2"/>
      <c r="AY23" s="2"/>
      <c r="BC23" s="2"/>
      <c r="BG23" s="2"/>
      <c r="BK23" s="2"/>
      <c r="BO23" s="2"/>
      <c r="BS23" s="2"/>
      <c r="BW23" s="2"/>
      <c r="CA23" s="2"/>
      <c r="CE23" s="2"/>
      <c r="CI23" s="2"/>
      <c r="CM23" s="2"/>
      <c r="CQ23" s="2"/>
    </row>
    <row r="24" s="1" customFormat="1" ht="12.95" customHeight="1" spans="1:95">
      <c r="A24" s="30"/>
      <c r="B24" s="31" t="s">
        <v>42</v>
      </c>
      <c r="C24" s="5"/>
      <c r="D24" s="32">
        <f>D6-D7-D8</f>
        <v>530</v>
      </c>
      <c r="E24" s="32">
        <f>E6-E7-E8</f>
        <v>520</v>
      </c>
      <c r="G24" s="2"/>
      <c r="H24" s="3"/>
      <c r="K24" s="2"/>
      <c r="O24" s="2"/>
      <c r="S24" s="2"/>
      <c r="W24" s="2"/>
      <c r="AA24" s="2"/>
      <c r="AE24" s="2"/>
      <c r="AI24" s="2"/>
      <c r="AM24" s="2"/>
      <c r="AQ24" s="2"/>
      <c r="AU24" s="2"/>
      <c r="AY24" s="2"/>
      <c r="BC24" s="2"/>
      <c r="BG24" s="2"/>
      <c r="BK24" s="2"/>
      <c r="BO24" s="2"/>
      <c r="BS24" s="2"/>
      <c r="BW24" s="2"/>
      <c r="CA24" s="2"/>
      <c r="CE24" s="2"/>
      <c r="CI24" s="2"/>
      <c r="CM24" s="2"/>
      <c r="CQ24" s="2"/>
    </row>
    <row r="25" s="1" customFormat="1" ht="12.95" customHeight="1" spans="1:95">
      <c r="A25" s="30"/>
      <c r="B25" s="31" t="s">
        <v>43</v>
      </c>
      <c r="C25" s="5"/>
      <c r="D25" s="32">
        <f>D8-D9</f>
        <v>0</v>
      </c>
      <c r="E25" s="32">
        <f>E8-E9</f>
        <v>0</v>
      </c>
      <c r="G25" s="2"/>
      <c r="H25" s="3"/>
      <c r="K25" s="2"/>
      <c r="O25" s="2"/>
      <c r="S25" s="2"/>
      <c r="W25" s="2"/>
      <c r="AA25" s="2"/>
      <c r="AE25" s="2"/>
      <c r="AI25" s="2"/>
      <c r="AM25" s="2"/>
      <c r="AQ25" s="2"/>
      <c r="AU25" s="2"/>
      <c r="AY25" s="2"/>
      <c r="BC25" s="2"/>
      <c r="BG25" s="2"/>
      <c r="BK25" s="2"/>
      <c r="BO25" s="2"/>
      <c r="BS25" s="2"/>
      <c r="BW25" s="2"/>
      <c r="CA25" s="2"/>
      <c r="CE25" s="2"/>
      <c r="CI25" s="2"/>
      <c r="CM25" s="2"/>
      <c r="CQ25" s="2"/>
    </row>
    <row r="26" s="1" customFormat="1" ht="12.95" customHeight="1" spans="1:95">
      <c r="A26" s="30"/>
      <c r="B26" s="31" t="s">
        <v>44</v>
      </c>
      <c r="C26" s="5"/>
      <c r="D26" s="32">
        <f>D13-D14</f>
        <v>0</v>
      </c>
      <c r="E26" s="32">
        <f>E13-E14</f>
        <v>0</v>
      </c>
      <c r="G26" s="2"/>
      <c r="H26" s="3"/>
      <c r="K26" s="2"/>
      <c r="O26" s="2"/>
      <c r="S26" s="2"/>
      <c r="W26" s="2"/>
      <c r="AA26" s="2"/>
      <c r="AE26" s="2"/>
      <c r="AI26" s="2"/>
      <c r="AM26" s="2"/>
      <c r="AQ26" s="2"/>
      <c r="AU26" s="2"/>
      <c r="AY26" s="2"/>
      <c r="BC26" s="2"/>
      <c r="BG26" s="2"/>
      <c r="BK26" s="2"/>
      <c r="BO26" s="2"/>
      <c r="BS26" s="2"/>
      <c r="BW26" s="2"/>
      <c r="CA26" s="2"/>
      <c r="CE26" s="2"/>
      <c r="CI26" s="2"/>
      <c r="CM26" s="2"/>
      <c r="CQ26" s="2"/>
    </row>
    <row r="27" s="1" customFormat="1" ht="12.95" customHeight="1" spans="1:95">
      <c r="A27" s="30"/>
      <c r="B27" s="31"/>
      <c r="C27" s="5"/>
      <c r="D27" s="32"/>
      <c r="E27" s="32"/>
      <c r="G27" s="2"/>
      <c r="H27" s="3"/>
      <c r="K27" s="2"/>
      <c r="O27" s="2"/>
      <c r="S27" s="2"/>
      <c r="W27" s="2"/>
      <c r="AA27" s="2"/>
      <c r="AE27" s="2"/>
      <c r="AI27" s="2"/>
      <c r="AM27" s="2"/>
      <c r="AQ27" s="2"/>
      <c r="AU27" s="2"/>
      <c r="AY27" s="2"/>
      <c r="BC27" s="2"/>
      <c r="BG27" s="2"/>
      <c r="BK27" s="2"/>
      <c r="BO27" s="2"/>
      <c r="BS27" s="2"/>
      <c r="BW27" s="2"/>
      <c r="CA27" s="2"/>
      <c r="CE27" s="2"/>
      <c r="CI27" s="2"/>
      <c r="CM27" s="2"/>
      <c r="CQ27" s="2"/>
    </row>
  </sheetData>
  <mergeCells count="39">
    <mergeCell ref="A1:G1"/>
    <mergeCell ref="A2:E2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A21:G21"/>
    <mergeCell ref="A22:E22"/>
    <mergeCell ref="B23:C23"/>
    <mergeCell ref="B24:C24"/>
    <mergeCell ref="B25:C25"/>
    <mergeCell ref="B26:C26"/>
    <mergeCell ref="B27:C27"/>
    <mergeCell ref="A3:A4"/>
    <mergeCell ref="A23:A27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27"/>
  <sheetViews>
    <sheetView tabSelected="1" zoomScale="70" zoomScaleNormal="70" workbookViewId="0">
      <pane ySplit="5" topLeftCell="A6" activePane="bottomLeft" state="frozen"/>
      <selection/>
      <selection pane="bottomLeft" activeCell="O16" sqref="O16"/>
    </sheetView>
  </sheetViews>
  <sheetFormatPr defaultColWidth="7" defaultRowHeight="14.4"/>
  <cols>
    <col min="1" max="1" width="26.3796296296296" style="1"/>
    <col min="2" max="2" width="8.25" style="1"/>
    <col min="3" max="3" width="6.12962962962963" style="1"/>
    <col min="4" max="4" width="8.37962962962963" style="1" customWidth="1"/>
    <col min="5" max="5" width="8.25" style="1" customWidth="1"/>
    <col min="6" max="6" width="7.62962962962963" style="1" customWidth="1"/>
    <col min="7" max="7" width="8.25" style="2" customWidth="1"/>
    <col min="8" max="8" width="7.5" style="3"/>
    <col min="9" max="10" width="6.75" style="1"/>
    <col min="11" max="11" width="6.62962962962963" style="2" customWidth="1"/>
    <col min="12" max="14" width="6.75" style="1"/>
    <col min="15" max="15" width="7.37962962962963" style="2"/>
    <col min="16" max="18" width="6.75" style="1"/>
    <col min="19" max="19" width="8.37962962962963" style="2"/>
    <col min="20" max="20" width="6.75" style="1"/>
    <col min="21" max="21" width="7.37962962962963" style="1"/>
    <col min="22" max="22" width="6.75" style="1"/>
    <col min="23" max="23" width="7.37962962962963" style="2"/>
    <col min="24" max="24" width="6.75" style="1"/>
    <col min="25" max="25" width="7.37962962962963" style="1"/>
    <col min="26" max="26" width="6.75" style="1"/>
    <col min="27" max="27" width="7.37962962962963" style="2"/>
    <col min="28" max="30" width="6.75" style="1"/>
    <col min="31" max="31" width="7.37962962962963" style="2"/>
    <col min="32" max="34" width="6.75" style="1"/>
    <col min="35" max="35" width="7.37962962962963" style="2"/>
    <col min="36" max="38" width="6.75" style="1"/>
    <col min="39" max="39" width="6.75" style="2"/>
    <col min="40" max="42" width="6.75" style="1"/>
    <col min="43" max="43" width="7.37962962962963" style="2"/>
    <col min="44" max="46" width="6.75" style="1"/>
    <col min="47" max="47" width="7.37962962962963" style="2"/>
    <col min="48" max="50" width="6.75" style="1"/>
    <col min="51" max="51" width="7.37962962962963" style="2"/>
    <col min="52" max="54" width="6.75" style="1"/>
    <col min="55" max="55" width="7.37962962962963" style="2"/>
    <col min="56" max="58" width="6.75" style="1"/>
    <col min="59" max="59" width="7.37962962962963" style="2"/>
    <col min="60" max="62" width="6.75" style="1"/>
    <col min="63" max="63" width="7.37962962962963" style="2"/>
    <col min="64" max="66" width="6.75" style="1"/>
    <col min="67" max="67" width="7.37962962962963" style="2"/>
    <col min="68" max="70" width="6.75" style="1"/>
    <col min="71" max="71" width="7.37962962962963" style="2"/>
    <col min="72" max="74" width="6.75" style="1"/>
    <col min="75" max="75" width="7.37962962962963" style="2"/>
    <col min="76" max="78" width="6.75" style="1"/>
    <col min="79" max="79" width="7.37962962962963" style="2"/>
    <col min="80" max="82" width="6.75" style="1"/>
    <col min="83" max="83" width="7.37962962962963" style="2"/>
    <col min="84" max="86" width="6.75" style="1"/>
    <col min="87" max="87" width="7.37962962962963" style="2"/>
    <col min="88" max="90" width="6.75" style="1"/>
    <col min="91" max="91" width="7.37962962962963" style="2"/>
    <col min="92" max="94" width="6.75" style="1"/>
    <col min="95" max="95" width="7.37962962962963" style="2"/>
    <col min="96" max="252" width="6.75" style="1"/>
    <col min="253" max="16380" width="7" style="1"/>
  </cols>
  <sheetData>
    <row r="1" s="1" customFormat="1" ht="25.5" customHeight="1" spans="1:9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I1" s="2"/>
      <c r="AM1" s="2"/>
      <c r="AQ1" s="2"/>
      <c r="AU1" s="2"/>
      <c r="AY1" s="2"/>
      <c r="BC1" s="2"/>
      <c r="BG1" s="2"/>
      <c r="BK1" s="2"/>
      <c r="BO1" s="2"/>
      <c r="BS1" s="2"/>
      <c r="BW1" s="2"/>
      <c r="CA1" s="2"/>
      <c r="CE1" s="2"/>
      <c r="CI1" s="2"/>
      <c r="CM1" s="2"/>
      <c r="CQ1" s="2"/>
    </row>
    <row r="2" s="1" customFormat="1" ht="25.5" customHeight="1" spans="1:95">
      <c r="A2" s="5" t="s">
        <v>1</v>
      </c>
      <c r="B2" s="5"/>
      <c r="C2" s="5"/>
      <c r="D2" s="5"/>
      <c r="E2" s="5"/>
      <c r="G2" s="2"/>
      <c r="H2" s="3"/>
      <c r="K2" s="2"/>
      <c r="O2" s="2"/>
      <c r="S2" s="2"/>
      <c r="W2" s="2"/>
      <c r="AA2" s="2"/>
      <c r="AE2" s="2"/>
      <c r="AI2" s="2"/>
      <c r="AM2" s="2"/>
      <c r="AQ2" s="2"/>
      <c r="AU2" s="2"/>
      <c r="AY2" s="2"/>
      <c r="BC2" s="2"/>
      <c r="BG2" s="2"/>
      <c r="BK2" s="2"/>
      <c r="BO2" s="2"/>
      <c r="BS2" s="2"/>
      <c r="BW2" s="2"/>
      <c r="CA2" s="2"/>
      <c r="CE2" s="2"/>
      <c r="CI2" s="2"/>
      <c r="CM2" s="2"/>
      <c r="CQ2" s="2"/>
    </row>
    <row r="3" s="1" customFormat="1" ht="25.5" customHeight="1" spans="1:9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33"/>
      <c r="J3" s="33"/>
      <c r="K3" s="34"/>
      <c r="L3" s="33" t="s">
        <v>45</v>
      </c>
      <c r="M3" s="33"/>
      <c r="N3" s="33"/>
      <c r="O3" s="35"/>
      <c r="P3" s="33" t="s">
        <v>46</v>
      </c>
      <c r="Q3" s="33"/>
      <c r="R3" s="33"/>
      <c r="S3" s="34"/>
      <c r="T3" s="33" t="s">
        <v>47</v>
      </c>
      <c r="U3" s="33"/>
      <c r="V3" s="33"/>
      <c r="W3" s="34"/>
      <c r="X3" s="33" t="s">
        <v>48</v>
      </c>
      <c r="Y3" s="33"/>
      <c r="Z3" s="33"/>
      <c r="AA3" s="34"/>
      <c r="AB3" s="33" t="s">
        <v>49</v>
      </c>
      <c r="AC3" s="33"/>
      <c r="AD3" s="33"/>
      <c r="AE3" s="34"/>
      <c r="AF3" s="33" t="s">
        <v>50</v>
      </c>
      <c r="AG3" s="33"/>
      <c r="AH3" s="33"/>
      <c r="AI3" s="34"/>
      <c r="AJ3" s="33" t="s">
        <v>51</v>
      </c>
      <c r="AK3" s="33"/>
      <c r="AL3" s="33"/>
      <c r="AM3" s="34"/>
      <c r="AN3" s="33" t="s">
        <v>52</v>
      </c>
      <c r="AO3" s="33"/>
      <c r="AP3" s="33"/>
      <c r="AQ3" s="34"/>
      <c r="AR3" s="33" t="s">
        <v>53</v>
      </c>
      <c r="AS3" s="33"/>
      <c r="AT3" s="33"/>
      <c r="AU3" s="34"/>
      <c r="AV3" s="33" t="s">
        <v>54</v>
      </c>
      <c r="AW3" s="33"/>
      <c r="AX3" s="33"/>
      <c r="AY3" s="34"/>
      <c r="AZ3" s="33" t="s">
        <v>55</v>
      </c>
      <c r="BA3" s="33"/>
      <c r="BB3" s="33"/>
      <c r="BC3" s="34"/>
      <c r="BD3" s="33" t="s">
        <v>56</v>
      </c>
      <c r="BE3" s="33"/>
      <c r="BF3" s="33"/>
      <c r="BG3" s="34"/>
      <c r="BH3" s="33" t="s">
        <v>57</v>
      </c>
      <c r="BI3" s="33"/>
      <c r="BJ3" s="33"/>
      <c r="BK3" s="34"/>
      <c r="BL3" s="33" t="s">
        <v>58</v>
      </c>
      <c r="BM3" s="33"/>
      <c r="BN3" s="33"/>
      <c r="BO3" s="34"/>
      <c r="BP3" s="33" t="s">
        <v>59</v>
      </c>
      <c r="BQ3" s="33"/>
      <c r="BR3" s="33"/>
      <c r="BS3" s="34"/>
      <c r="BT3" s="33" t="s">
        <v>60</v>
      </c>
      <c r="BU3" s="33"/>
      <c r="BV3" s="33"/>
      <c r="BW3" s="34"/>
      <c r="BX3" s="33" t="s">
        <v>61</v>
      </c>
      <c r="BY3" s="33"/>
      <c r="BZ3" s="33"/>
      <c r="CA3" s="34"/>
      <c r="CB3" s="33" t="s">
        <v>62</v>
      </c>
      <c r="CC3" s="33"/>
      <c r="CD3" s="33"/>
      <c r="CE3" s="34"/>
      <c r="CF3" s="33" t="s">
        <v>63</v>
      </c>
      <c r="CG3" s="33"/>
      <c r="CH3" s="33"/>
      <c r="CI3" s="34"/>
      <c r="CJ3" s="33" t="s">
        <v>64</v>
      </c>
      <c r="CK3" s="33"/>
      <c r="CL3" s="33"/>
      <c r="CM3" s="34"/>
      <c r="CN3" s="33" t="s">
        <v>65</v>
      </c>
      <c r="CO3" s="33"/>
      <c r="CP3" s="33"/>
      <c r="CQ3" s="34"/>
    </row>
    <row r="4" s="1" customFormat="1" ht="22.5" customHeight="1" spans="1:95">
      <c r="A4" s="6"/>
      <c r="B4" s="7"/>
      <c r="C4" s="7"/>
      <c r="D4" s="7"/>
      <c r="E4" s="7"/>
      <c r="F4" s="11"/>
      <c r="G4" s="12"/>
      <c r="H4" s="13" t="s">
        <v>5</v>
      </c>
      <c r="I4" s="7" t="s">
        <v>6</v>
      </c>
      <c r="J4" s="36" t="s">
        <v>7</v>
      </c>
      <c r="K4" s="37" t="s">
        <v>8</v>
      </c>
      <c r="L4" s="7" t="s">
        <v>5</v>
      </c>
      <c r="M4" s="7" t="s">
        <v>6</v>
      </c>
      <c r="N4" s="36" t="s">
        <v>7</v>
      </c>
      <c r="O4" s="38" t="s">
        <v>8</v>
      </c>
      <c r="P4" s="7" t="s">
        <v>5</v>
      </c>
      <c r="Q4" s="7" t="s">
        <v>6</v>
      </c>
      <c r="R4" s="36" t="s">
        <v>7</v>
      </c>
      <c r="S4" s="37" t="s">
        <v>8</v>
      </c>
      <c r="T4" s="7" t="s">
        <v>5</v>
      </c>
      <c r="U4" s="7" t="s">
        <v>6</v>
      </c>
      <c r="V4" s="36" t="s">
        <v>7</v>
      </c>
      <c r="W4" s="37" t="s">
        <v>8</v>
      </c>
      <c r="X4" s="7" t="s">
        <v>5</v>
      </c>
      <c r="Y4" s="7" t="s">
        <v>6</v>
      </c>
      <c r="Z4" s="36" t="s">
        <v>7</v>
      </c>
      <c r="AA4" s="37" t="s">
        <v>8</v>
      </c>
      <c r="AB4" s="7" t="s">
        <v>5</v>
      </c>
      <c r="AC4" s="7" t="s">
        <v>6</v>
      </c>
      <c r="AD4" s="36" t="s">
        <v>7</v>
      </c>
      <c r="AE4" s="37" t="s">
        <v>8</v>
      </c>
      <c r="AF4" s="7" t="s">
        <v>5</v>
      </c>
      <c r="AG4" s="7" t="s">
        <v>6</v>
      </c>
      <c r="AH4" s="36" t="s">
        <v>7</v>
      </c>
      <c r="AI4" s="37" t="s">
        <v>8</v>
      </c>
      <c r="AJ4" s="7" t="s">
        <v>5</v>
      </c>
      <c r="AK4" s="7" t="s">
        <v>6</v>
      </c>
      <c r="AL4" s="36" t="s">
        <v>7</v>
      </c>
      <c r="AM4" s="37" t="s">
        <v>8</v>
      </c>
      <c r="AN4" s="7" t="s">
        <v>5</v>
      </c>
      <c r="AO4" s="7" t="s">
        <v>6</v>
      </c>
      <c r="AP4" s="36" t="s">
        <v>7</v>
      </c>
      <c r="AQ4" s="37" t="s">
        <v>8</v>
      </c>
      <c r="AR4" s="7" t="s">
        <v>5</v>
      </c>
      <c r="AS4" s="7" t="s">
        <v>6</v>
      </c>
      <c r="AT4" s="36" t="s">
        <v>7</v>
      </c>
      <c r="AU4" s="37" t="s">
        <v>8</v>
      </c>
      <c r="AV4" s="7" t="s">
        <v>5</v>
      </c>
      <c r="AW4" s="7" t="s">
        <v>6</v>
      </c>
      <c r="AX4" s="36" t="s">
        <v>7</v>
      </c>
      <c r="AY4" s="37" t="s">
        <v>8</v>
      </c>
      <c r="AZ4" s="7" t="s">
        <v>5</v>
      </c>
      <c r="BA4" s="7" t="s">
        <v>6</v>
      </c>
      <c r="BB4" s="36" t="s">
        <v>7</v>
      </c>
      <c r="BC4" s="37" t="s">
        <v>8</v>
      </c>
      <c r="BD4" s="7" t="s">
        <v>5</v>
      </c>
      <c r="BE4" s="7" t="s">
        <v>6</v>
      </c>
      <c r="BF4" s="36" t="s">
        <v>7</v>
      </c>
      <c r="BG4" s="37" t="s">
        <v>8</v>
      </c>
      <c r="BH4" s="7" t="s">
        <v>5</v>
      </c>
      <c r="BI4" s="7" t="s">
        <v>6</v>
      </c>
      <c r="BJ4" s="36" t="s">
        <v>7</v>
      </c>
      <c r="BK4" s="37" t="s">
        <v>8</v>
      </c>
      <c r="BL4" s="7" t="s">
        <v>5</v>
      </c>
      <c r="BM4" s="7" t="s">
        <v>6</v>
      </c>
      <c r="BN4" s="36" t="s">
        <v>7</v>
      </c>
      <c r="BO4" s="37" t="s">
        <v>8</v>
      </c>
      <c r="BP4" s="7" t="s">
        <v>5</v>
      </c>
      <c r="BQ4" s="7" t="s">
        <v>6</v>
      </c>
      <c r="BR4" s="36" t="s">
        <v>7</v>
      </c>
      <c r="BS4" s="37" t="s">
        <v>8</v>
      </c>
      <c r="BT4" s="7" t="s">
        <v>5</v>
      </c>
      <c r="BU4" s="7" t="s">
        <v>6</v>
      </c>
      <c r="BV4" s="36" t="s">
        <v>7</v>
      </c>
      <c r="BW4" s="37" t="s">
        <v>8</v>
      </c>
      <c r="BX4" s="7" t="s">
        <v>5</v>
      </c>
      <c r="BY4" s="7" t="s">
        <v>6</v>
      </c>
      <c r="BZ4" s="36" t="s">
        <v>7</v>
      </c>
      <c r="CA4" s="37" t="s">
        <v>8</v>
      </c>
      <c r="CB4" s="7" t="s">
        <v>5</v>
      </c>
      <c r="CC4" s="7" t="s">
        <v>6</v>
      </c>
      <c r="CD4" s="36" t="s">
        <v>7</v>
      </c>
      <c r="CE4" s="37" t="s">
        <v>8</v>
      </c>
      <c r="CF4" s="7" t="s">
        <v>5</v>
      </c>
      <c r="CG4" s="7" t="s">
        <v>6</v>
      </c>
      <c r="CH4" s="36" t="s">
        <v>7</v>
      </c>
      <c r="CI4" s="37" t="s">
        <v>8</v>
      </c>
      <c r="CJ4" s="7" t="s">
        <v>5</v>
      </c>
      <c r="CK4" s="7" t="s">
        <v>6</v>
      </c>
      <c r="CL4" s="36" t="s">
        <v>7</v>
      </c>
      <c r="CM4" s="37" t="s">
        <v>8</v>
      </c>
      <c r="CN4" s="7" t="s">
        <v>5</v>
      </c>
      <c r="CO4" s="7" t="s">
        <v>6</v>
      </c>
      <c r="CP4" s="36" t="s">
        <v>7</v>
      </c>
      <c r="CQ4" s="37" t="s">
        <v>8</v>
      </c>
    </row>
    <row r="5" s="1" customFormat="1" ht="22.5" customHeight="1" spans="1:95">
      <c r="A5" s="14" t="s">
        <v>11</v>
      </c>
      <c r="B5" s="15" t="s">
        <v>12</v>
      </c>
      <c r="C5" s="16" t="s">
        <v>13</v>
      </c>
      <c r="D5" s="17" t="s">
        <v>14</v>
      </c>
      <c r="E5" s="17" t="s">
        <v>14</v>
      </c>
      <c r="F5" s="17" t="s">
        <v>14</v>
      </c>
      <c r="G5" s="18" t="s">
        <v>14</v>
      </c>
      <c r="H5" s="19" t="s">
        <v>14</v>
      </c>
      <c r="I5" s="39" t="s">
        <v>14</v>
      </c>
      <c r="J5" s="17" t="s">
        <v>14</v>
      </c>
      <c r="K5" s="18" t="s">
        <v>14</v>
      </c>
      <c r="L5" s="17" t="s">
        <v>14</v>
      </c>
      <c r="M5" s="17" t="s">
        <v>14</v>
      </c>
      <c r="N5" s="17" t="s">
        <v>14</v>
      </c>
      <c r="O5" s="40" t="s">
        <v>14</v>
      </c>
      <c r="P5" s="17" t="s">
        <v>14</v>
      </c>
      <c r="Q5" s="39" t="s">
        <v>14</v>
      </c>
      <c r="R5" s="17" t="s">
        <v>14</v>
      </c>
      <c r="S5" s="18" t="s">
        <v>14</v>
      </c>
      <c r="T5" s="17" t="s">
        <v>14</v>
      </c>
      <c r="U5" s="39" t="s">
        <v>14</v>
      </c>
      <c r="V5" s="17" t="s">
        <v>14</v>
      </c>
      <c r="W5" s="18" t="s">
        <v>14</v>
      </c>
      <c r="X5" s="17" t="s">
        <v>14</v>
      </c>
      <c r="Y5" s="39" t="s">
        <v>14</v>
      </c>
      <c r="Z5" s="17" t="s">
        <v>14</v>
      </c>
      <c r="AA5" s="18" t="s">
        <v>14</v>
      </c>
      <c r="AB5" s="17" t="s">
        <v>14</v>
      </c>
      <c r="AC5" s="39" t="s">
        <v>14</v>
      </c>
      <c r="AD5" s="17" t="s">
        <v>14</v>
      </c>
      <c r="AE5" s="18" t="s">
        <v>14</v>
      </c>
      <c r="AF5" s="17" t="s">
        <v>14</v>
      </c>
      <c r="AG5" s="39" t="s">
        <v>14</v>
      </c>
      <c r="AH5" s="17" t="s">
        <v>14</v>
      </c>
      <c r="AI5" s="18" t="s">
        <v>14</v>
      </c>
      <c r="AJ5" s="17" t="s">
        <v>14</v>
      </c>
      <c r="AK5" s="39" t="s">
        <v>14</v>
      </c>
      <c r="AL5" s="17" t="s">
        <v>14</v>
      </c>
      <c r="AM5" s="18" t="s">
        <v>14</v>
      </c>
      <c r="AN5" s="17" t="s">
        <v>14</v>
      </c>
      <c r="AO5" s="39" t="s">
        <v>14</v>
      </c>
      <c r="AP5" s="17" t="s">
        <v>14</v>
      </c>
      <c r="AQ5" s="18" t="s">
        <v>14</v>
      </c>
      <c r="AR5" s="17" t="s">
        <v>14</v>
      </c>
      <c r="AS5" s="39" t="s">
        <v>14</v>
      </c>
      <c r="AT5" s="17" t="s">
        <v>14</v>
      </c>
      <c r="AU5" s="18" t="s">
        <v>14</v>
      </c>
      <c r="AV5" s="17" t="s">
        <v>14</v>
      </c>
      <c r="AW5" s="39" t="s">
        <v>14</v>
      </c>
      <c r="AX5" s="17" t="s">
        <v>14</v>
      </c>
      <c r="AY5" s="18" t="s">
        <v>14</v>
      </c>
      <c r="AZ5" s="17" t="s">
        <v>14</v>
      </c>
      <c r="BA5" s="39" t="s">
        <v>14</v>
      </c>
      <c r="BB5" s="17" t="s">
        <v>14</v>
      </c>
      <c r="BC5" s="18" t="s">
        <v>14</v>
      </c>
      <c r="BD5" s="17" t="s">
        <v>14</v>
      </c>
      <c r="BE5" s="39" t="s">
        <v>14</v>
      </c>
      <c r="BF5" s="17" t="s">
        <v>14</v>
      </c>
      <c r="BG5" s="18" t="s">
        <v>14</v>
      </c>
      <c r="BH5" s="17" t="s">
        <v>14</v>
      </c>
      <c r="BI5" s="39" t="s">
        <v>14</v>
      </c>
      <c r="BJ5" s="17" t="s">
        <v>14</v>
      </c>
      <c r="BK5" s="18" t="s">
        <v>14</v>
      </c>
      <c r="BL5" s="17" t="s">
        <v>14</v>
      </c>
      <c r="BM5" s="39" t="s">
        <v>14</v>
      </c>
      <c r="BN5" s="17" t="s">
        <v>14</v>
      </c>
      <c r="BO5" s="18" t="s">
        <v>14</v>
      </c>
      <c r="BP5" s="17" t="s">
        <v>14</v>
      </c>
      <c r="BQ5" s="39" t="s">
        <v>14</v>
      </c>
      <c r="BR5" s="17" t="s">
        <v>14</v>
      </c>
      <c r="BS5" s="18" t="s">
        <v>14</v>
      </c>
      <c r="BT5" s="17" t="s">
        <v>14</v>
      </c>
      <c r="BU5" s="39" t="s">
        <v>14</v>
      </c>
      <c r="BV5" s="17" t="s">
        <v>14</v>
      </c>
      <c r="BW5" s="18" t="s">
        <v>14</v>
      </c>
      <c r="BX5" s="17" t="s">
        <v>14</v>
      </c>
      <c r="BY5" s="39" t="s">
        <v>14</v>
      </c>
      <c r="BZ5" s="17" t="s">
        <v>14</v>
      </c>
      <c r="CA5" s="18" t="s">
        <v>14</v>
      </c>
      <c r="CB5" s="17" t="s">
        <v>14</v>
      </c>
      <c r="CC5" s="39" t="s">
        <v>14</v>
      </c>
      <c r="CD5" s="17" t="s">
        <v>14</v>
      </c>
      <c r="CE5" s="18" t="s">
        <v>14</v>
      </c>
      <c r="CF5" s="17" t="s">
        <v>14</v>
      </c>
      <c r="CG5" s="39" t="s">
        <v>14</v>
      </c>
      <c r="CH5" s="17" t="s">
        <v>14</v>
      </c>
      <c r="CI5" s="18" t="s">
        <v>14</v>
      </c>
      <c r="CJ5" s="17" t="s">
        <v>14</v>
      </c>
      <c r="CK5" s="39" t="s">
        <v>14</v>
      </c>
      <c r="CL5" s="17" t="s">
        <v>14</v>
      </c>
      <c r="CM5" s="18" t="s">
        <v>14</v>
      </c>
      <c r="CN5" s="17" t="s">
        <v>14</v>
      </c>
      <c r="CO5" s="39" t="s">
        <v>14</v>
      </c>
      <c r="CP5" s="17" t="s">
        <v>14</v>
      </c>
      <c r="CQ5" s="18" t="s">
        <v>14</v>
      </c>
    </row>
    <row r="6" s="1" customFormat="1" ht="22.5" customHeight="1" spans="1:95">
      <c r="A6" s="14" t="s">
        <v>15</v>
      </c>
      <c r="B6" s="15" t="s">
        <v>12</v>
      </c>
      <c r="C6" s="16" t="s">
        <v>16</v>
      </c>
      <c r="D6" s="17">
        <f>D7+D8+D10</f>
        <v>5652</v>
      </c>
      <c r="E6" s="20">
        <f>E7+E8+E10</f>
        <v>5533</v>
      </c>
      <c r="F6" s="17">
        <f t="shared" ref="F6:F10" si="0">D6-E6</f>
        <v>119</v>
      </c>
      <c r="G6" s="18">
        <f t="shared" ref="G6:G10" si="1">F6/E6*100</f>
        <v>2.15073197180553</v>
      </c>
      <c r="H6" s="19">
        <f t="shared" ref="H6:M6" si="2">H7+H8</f>
        <v>239</v>
      </c>
      <c r="I6" s="39">
        <f t="shared" si="2"/>
        <v>234</v>
      </c>
      <c r="J6" s="17">
        <f t="shared" ref="J6:J10" si="3">H6-I6</f>
        <v>5</v>
      </c>
      <c r="K6" s="18">
        <f t="shared" ref="K6:K10" si="4">J6/I6*100</f>
        <v>2.13675213675214</v>
      </c>
      <c r="L6" s="17">
        <f t="shared" si="2"/>
        <v>255</v>
      </c>
      <c r="M6" s="39">
        <f t="shared" si="2"/>
        <v>250</v>
      </c>
      <c r="N6" s="17">
        <f t="shared" ref="N6:N10" si="5">L6-M6</f>
        <v>5</v>
      </c>
      <c r="O6" s="40">
        <f t="shared" ref="O6:O10" si="6">N6/M6*100</f>
        <v>2</v>
      </c>
      <c r="P6" s="17">
        <f t="shared" ref="P6:U6" si="7">P7+P8</f>
        <v>233</v>
      </c>
      <c r="Q6" s="39">
        <f t="shared" si="7"/>
        <v>228</v>
      </c>
      <c r="R6" s="17">
        <f t="shared" ref="R6:R10" si="8">P6-Q6</f>
        <v>5</v>
      </c>
      <c r="S6" s="18">
        <f t="shared" ref="S6:S10" si="9">R6/Q6*100</f>
        <v>2.19298245614035</v>
      </c>
      <c r="T6" s="17">
        <f t="shared" si="7"/>
        <v>271</v>
      </c>
      <c r="U6" s="39">
        <f t="shared" si="7"/>
        <v>266</v>
      </c>
      <c r="V6" s="17">
        <f t="shared" ref="V6:V10" si="10">T6-U6</f>
        <v>5</v>
      </c>
      <c r="W6" s="18">
        <f t="shared" ref="W6:W10" si="11">V6/U6*100</f>
        <v>1.8796992481203</v>
      </c>
      <c r="X6" s="17">
        <f t="shared" ref="X6:AC6" si="12">X7+X8</f>
        <v>296</v>
      </c>
      <c r="Y6" s="39">
        <f t="shared" si="12"/>
        <v>291</v>
      </c>
      <c r="Z6" s="17">
        <f t="shared" ref="Z6:Z10" si="13">X6-Y6</f>
        <v>5</v>
      </c>
      <c r="AA6" s="18">
        <f t="shared" ref="AA6:AA10" si="14">Z6/Y6*100</f>
        <v>1.71821305841924</v>
      </c>
      <c r="AB6" s="17">
        <f t="shared" si="12"/>
        <v>338</v>
      </c>
      <c r="AC6" s="39">
        <f t="shared" si="12"/>
        <v>334</v>
      </c>
      <c r="AD6" s="17">
        <f t="shared" ref="AD6:AD10" si="15">AB6-AC6</f>
        <v>4</v>
      </c>
      <c r="AE6" s="18">
        <f t="shared" ref="AE6:AE10" si="16">AD6/AC6*100</f>
        <v>1.19760479041916</v>
      </c>
      <c r="AF6" s="17">
        <f t="shared" ref="AF6:AK6" si="17">AF7+AF8</f>
        <v>285</v>
      </c>
      <c r="AG6" s="39">
        <f t="shared" si="17"/>
        <v>281</v>
      </c>
      <c r="AH6" s="17">
        <f t="shared" ref="AH6:AH10" si="18">AF6-AG6</f>
        <v>4</v>
      </c>
      <c r="AI6" s="18">
        <f t="shared" ref="AI6:AI10" si="19">AH6/AG6*100</f>
        <v>1.42348754448399</v>
      </c>
      <c r="AJ6" s="17">
        <f t="shared" si="17"/>
        <v>293</v>
      </c>
      <c r="AK6" s="39">
        <f t="shared" si="17"/>
        <v>290</v>
      </c>
      <c r="AL6" s="17">
        <f t="shared" ref="AL6:AL10" si="20">AJ6-AK6</f>
        <v>3</v>
      </c>
      <c r="AM6" s="18">
        <f t="shared" ref="AM6:AM10" si="21">AL6/AK6*100</f>
        <v>1.03448275862069</v>
      </c>
      <c r="AN6" s="17">
        <f t="shared" ref="AN6:AS6" si="22">AN7+AN8</f>
        <v>240</v>
      </c>
      <c r="AO6" s="39">
        <f t="shared" si="22"/>
        <v>237</v>
      </c>
      <c r="AP6" s="17">
        <f t="shared" ref="AP6:AP10" si="23">AN6-AO6</f>
        <v>3</v>
      </c>
      <c r="AQ6" s="18">
        <f t="shared" ref="AQ6:AQ10" si="24">AP6/AO6*100</f>
        <v>1.26582278481013</v>
      </c>
      <c r="AR6" s="17">
        <f t="shared" si="22"/>
        <v>305</v>
      </c>
      <c r="AS6" s="39">
        <f t="shared" si="22"/>
        <v>301</v>
      </c>
      <c r="AT6" s="17">
        <f t="shared" ref="AT6:AT10" si="25">AR6-AS6</f>
        <v>4</v>
      </c>
      <c r="AU6" s="18">
        <f t="shared" ref="AU6:AU10" si="26">AT6/AS6*100</f>
        <v>1.32890365448505</v>
      </c>
      <c r="AV6" s="17">
        <f t="shared" ref="AV6:BA6" si="27">AV7+AV8</f>
        <v>334</v>
      </c>
      <c r="AW6" s="39">
        <f t="shared" si="27"/>
        <v>331</v>
      </c>
      <c r="AX6" s="17">
        <f t="shared" ref="AX6:AX10" si="28">AV6-AW6</f>
        <v>3</v>
      </c>
      <c r="AY6" s="18">
        <f t="shared" ref="AY6:AY10" si="29">AX6/AW6*100</f>
        <v>0.906344410876133</v>
      </c>
      <c r="AZ6" s="17">
        <f t="shared" si="27"/>
        <v>215</v>
      </c>
      <c r="BA6" s="39">
        <f t="shared" si="27"/>
        <v>210</v>
      </c>
      <c r="BB6" s="17">
        <f t="shared" ref="BB6:BB10" si="30">AZ6-BA6</f>
        <v>5</v>
      </c>
      <c r="BC6" s="18">
        <f t="shared" ref="BC6:BC10" si="31">BB6/BA6*100</f>
        <v>2.38095238095238</v>
      </c>
      <c r="BD6" s="17">
        <f t="shared" ref="BD6:BI6" si="32">BD7+BD8</f>
        <v>256</v>
      </c>
      <c r="BE6" s="39">
        <f t="shared" si="32"/>
        <v>251</v>
      </c>
      <c r="BF6" s="17">
        <f t="shared" ref="BF6:BF10" si="33">BD6-BE6</f>
        <v>5</v>
      </c>
      <c r="BG6" s="18">
        <f t="shared" ref="BG6:BG10" si="34">BF6/BE6*100</f>
        <v>1.99203187250996</v>
      </c>
      <c r="BH6" s="17">
        <f t="shared" si="32"/>
        <v>166</v>
      </c>
      <c r="BI6" s="39">
        <f t="shared" si="32"/>
        <v>161</v>
      </c>
      <c r="BJ6" s="17">
        <f t="shared" ref="BJ6:BJ10" si="35">BH6-BI6</f>
        <v>5</v>
      </c>
      <c r="BK6" s="18">
        <f t="shared" ref="BK6:BK10" si="36">BJ6/BI6*100</f>
        <v>3.1055900621118</v>
      </c>
      <c r="BL6" s="17">
        <f t="shared" ref="BL6:BQ6" si="37">BL7+BL8</f>
        <v>108</v>
      </c>
      <c r="BM6" s="39">
        <f t="shared" si="37"/>
        <v>104</v>
      </c>
      <c r="BN6" s="17">
        <f t="shared" ref="BN6:BN10" si="38">BL6-BM6</f>
        <v>4</v>
      </c>
      <c r="BO6" s="18">
        <f t="shared" ref="BO6:BO10" si="39">BN6/BM6*100</f>
        <v>3.84615384615385</v>
      </c>
      <c r="BP6" s="17">
        <f t="shared" si="37"/>
        <v>158</v>
      </c>
      <c r="BQ6" s="39">
        <f t="shared" si="37"/>
        <v>153</v>
      </c>
      <c r="BR6" s="17">
        <f t="shared" ref="BR6:BR10" si="40">BP6-BQ6</f>
        <v>5</v>
      </c>
      <c r="BS6" s="18">
        <f t="shared" ref="BS6:BS10" si="41">BR6/BQ6*100</f>
        <v>3.26797385620915</v>
      </c>
      <c r="BT6" s="17">
        <f t="shared" ref="BT6:BY6" si="42">BT7+BT8</f>
        <v>134</v>
      </c>
      <c r="BU6" s="39">
        <f t="shared" si="42"/>
        <v>129</v>
      </c>
      <c r="BV6" s="17">
        <f t="shared" ref="BV6:BV10" si="43">BT6-BU6</f>
        <v>5</v>
      </c>
      <c r="BW6" s="18">
        <f t="shared" ref="BW6:BW10" si="44">BV6/BU6*100</f>
        <v>3.87596899224806</v>
      </c>
      <c r="BX6" s="17">
        <f t="shared" si="42"/>
        <v>120</v>
      </c>
      <c r="BY6" s="39">
        <f t="shared" si="42"/>
        <v>116</v>
      </c>
      <c r="BZ6" s="17">
        <f t="shared" ref="BZ6:BZ10" si="45">BX6-BY6</f>
        <v>4</v>
      </c>
      <c r="CA6" s="18">
        <f t="shared" ref="CA6:CA10" si="46">BZ6/BY6*100</f>
        <v>3.44827586206897</v>
      </c>
      <c r="CB6" s="17">
        <f t="shared" ref="CB6:CG6" si="47">CB7+CB8</f>
        <v>165</v>
      </c>
      <c r="CC6" s="39">
        <f t="shared" si="47"/>
        <v>159</v>
      </c>
      <c r="CD6" s="17">
        <f t="shared" ref="CD6:CD10" si="48">CB6-CC6</f>
        <v>6</v>
      </c>
      <c r="CE6" s="18">
        <f t="shared" ref="CE6:CE10" si="49">CD6/CC6*100</f>
        <v>3.77358490566038</v>
      </c>
      <c r="CF6" s="17">
        <f t="shared" si="47"/>
        <v>171</v>
      </c>
      <c r="CG6" s="39">
        <f t="shared" si="47"/>
        <v>166</v>
      </c>
      <c r="CH6" s="17">
        <f t="shared" ref="CH6:CH10" si="50">CF6-CG6</f>
        <v>5</v>
      </c>
      <c r="CI6" s="18">
        <f t="shared" ref="CI6:CI10" si="51">CH6/CG6*100</f>
        <v>3.01204819277108</v>
      </c>
      <c r="CJ6" s="17">
        <f t="shared" ref="CJ6:CO6" si="52">CJ7+CJ8</f>
        <v>203</v>
      </c>
      <c r="CK6" s="39">
        <f t="shared" si="52"/>
        <v>196</v>
      </c>
      <c r="CL6" s="17">
        <f t="shared" ref="CL6:CL10" si="53">CJ6-CK6</f>
        <v>7</v>
      </c>
      <c r="CM6" s="18">
        <f t="shared" ref="CM6:CM10" si="54">CL6/CK6*100</f>
        <v>3.57142857142857</v>
      </c>
      <c r="CN6" s="17">
        <f t="shared" si="52"/>
        <v>337</v>
      </c>
      <c r="CO6" s="39">
        <f t="shared" si="52"/>
        <v>325</v>
      </c>
      <c r="CP6" s="17">
        <f t="shared" ref="CP6:CP10" si="55">CN6-CO6</f>
        <v>12</v>
      </c>
      <c r="CQ6" s="18">
        <f t="shared" ref="CQ6:CQ10" si="56">CP6/CO6*100</f>
        <v>3.69230769230769</v>
      </c>
    </row>
    <row r="7" s="1" customFormat="1" ht="22.5" customHeight="1" spans="1:95">
      <c r="A7" s="21" t="s">
        <v>17</v>
      </c>
      <c r="B7" s="15" t="s">
        <v>12</v>
      </c>
      <c r="C7" s="16" t="s">
        <v>18</v>
      </c>
      <c r="D7" s="22">
        <f t="shared" ref="D7:D10" si="57">H7+L7+P7+T7+X7+AB7+AF7+AJ7+AN7+AR7+AV7+AZ7+BD7+BH7+BL7+BP7+BT7+BX7+CB7+CF7+CJ7+CN7</f>
        <v>1329</v>
      </c>
      <c r="E7" s="23">
        <f t="shared" ref="E7:E10" si="58">I7+M7+Q7+U7+Y7+AC7+AG7+AK7+AO7+AS7+AW7+BA7+BE7+BI7+BM7+BQ7+BU7+BY7+CC7+CG7+CK7+CO7</f>
        <v>1290</v>
      </c>
      <c r="F7" s="17">
        <f t="shared" si="0"/>
        <v>39</v>
      </c>
      <c r="G7" s="18">
        <f t="shared" si="1"/>
        <v>3.02325581395349</v>
      </c>
      <c r="H7" s="19">
        <v>65</v>
      </c>
      <c r="I7" s="39">
        <v>62</v>
      </c>
      <c r="J7" s="17">
        <f t="shared" si="3"/>
        <v>3</v>
      </c>
      <c r="K7" s="18">
        <f t="shared" si="4"/>
        <v>4.83870967741935</v>
      </c>
      <c r="L7" s="19">
        <v>59</v>
      </c>
      <c r="M7" s="39">
        <v>57</v>
      </c>
      <c r="N7" s="17">
        <f t="shared" si="5"/>
        <v>2</v>
      </c>
      <c r="O7" s="40">
        <f t="shared" si="6"/>
        <v>3.50877192982456</v>
      </c>
      <c r="P7" s="19">
        <v>61</v>
      </c>
      <c r="Q7" s="39">
        <v>59</v>
      </c>
      <c r="R7" s="17">
        <f t="shared" si="8"/>
        <v>2</v>
      </c>
      <c r="S7" s="18">
        <f t="shared" si="9"/>
        <v>3.38983050847458</v>
      </c>
      <c r="T7" s="19">
        <v>55</v>
      </c>
      <c r="U7" s="39">
        <v>53</v>
      </c>
      <c r="V7" s="17">
        <f t="shared" si="10"/>
        <v>2</v>
      </c>
      <c r="W7" s="18">
        <f t="shared" si="11"/>
        <v>3.77358490566038</v>
      </c>
      <c r="X7" s="19">
        <v>60</v>
      </c>
      <c r="Y7" s="39">
        <v>58</v>
      </c>
      <c r="Z7" s="17">
        <f t="shared" si="13"/>
        <v>2</v>
      </c>
      <c r="AA7" s="18">
        <f t="shared" si="14"/>
        <v>3.44827586206897</v>
      </c>
      <c r="AB7" s="19">
        <v>61</v>
      </c>
      <c r="AC7" s="39">
        <v>60</v>
      </c>
      <c r="AD7" s="17">
        <f t="shared" si="15"/>
        <v>1</v>
      </c>
      <c r="AE7" s="18">
        <f t="shared" si="16"/>
        <v>1.66666666666667</v>
      </c>
      <c r="AF7" s="19">
        <v>62</v>
      </c>
      <c r="AG7" s="39">
        <v>61</v>
      </c>
      <c r="AH7" s="17">
        <f t="shared" si="18"/>
        <v>1</v>
      </c>
      <c r="AI7" s="18">
        <f t="shared" si="19"/>
        <v>1.63934426229508</v>
      </c>
      <c r="AJ7" s="19">
        <v>61</v>
      </c>
      <c r="AK7" s="39">
        <v>60</v>
      </c>
      <c r="AL7" s="17">
        <f t="shared" si="20"/>
        <v>1</v>
      </c>
      <c r="AM7" s="18">
        <f t="shared" si="21"/>
        <v>1.66666666666667</v>
      </c>
      <c r="AN7" s="19">
        <v>58</v>
      </c>
      <c r="AO7" s="39">
        <v>57</v>
      </c>
      <c r="AP7" s="17">
        <f t="shared" si="23"/>
        <v>1</v>
      </c>
      <c r="AQ7" s="18">
        <f t="shared" si="24"/>
        <v>1.75438596491228</v>
      </c>
      <c r="AR7" s="17">
        <v>59</v>
      </c>
      <c r="AS7" s="39">
        <v>58</v>
      </c>
      <c r="AT7" s="17">
        <f t="shared" si="25"/>
        <v>1</v>
      </c>
      <c r="AU7" s="18">
        <f t="shared" si="26"/>
        <v>1.72413793103448</v>
      </c>
      <c r="AV7" s="17">
        <v>53</v>
      </c>
      <c r="AW7" s="39">
        <v>52</v>
      </c>
      <c r="AX7" s="17">
        <f t="shared" si="28"/>
        <v>1</v>
      </c>
      <c r="AY7" s="18">
        <f t="shared" si="29"/>
        <v>1.92307692307692</v>
      </c>
      <c r="AZ7" s="17">
        <v>58</v>
      </c>
      <c r="BA7" s="39">
        <v>56</v>
      </c>
      <c r="BB7" s="17">
        <f t="shared" si="30"/>
        <v>2</v>
      </c>
      <c r="BC7" s="18">
        <f t="shared" si="31"/>
        <v>3.57142857142857</v>
      </c>
      <c r="BD7" s="17">
        <v>67</v>
      </c>
      <c r="BE7" s="39">
        <v>65</v>
      </c>
      <c r="BF7" s="17">
        <f t="shared" si="33"/>
        <v>2</v>
      </c>
      <c r="BG7" s="18">
        <f t="shared" si="34"/>
        <v>3.07692307692308</v>
      </c>
      <c r="BH7" s="17">
        <v>61</v>
      </c>
      <c r="BI7" s="39">
        <v>59</v>
      </c>
      <c r="BJ7" s="17">
        <f t="shared" si="35"/>
        <v>2</v>
      </c>
      <c r="BK7" s="18">
        <f t="shared" si="36"/>
        <v>3.38983050847458</v>
      </c>
      <c r="BL7" s="17">
        <v>62</v>
      </c>
      <c r="BM7" s="39">
        <v>60</v>
      </c>
      <c r="BN7" s="17">
        <f t="shared" si="38"/>
        <v>2</v>
      </c>
      <c r="BO7" s="18">
        <f t="shared" si="39"/>
        <v>3.33333333333333</v>
      </c>
      <c r="BP7" s="17">
        <v>61</v>
      </c>
      <c r="BQ7" s="39">
        <v>59</v>
      </c>
      <c r="BR7" s="17">
        <f t="shared" si="40"/>
        <v>2</v>
      </c>
      <c r="BS7" s="18">
        <f t="shared" si="41"/>
        <v>3.38983050847458</v>
      </c>
      <c r="BT7" s="17">
        <v>60</v>
      </c>
      <c r="BU7" s="39">
        <v>58</v>
      </c>
      <c r="BV7" s="17">
        <f t="shared" si="43"/>
        <v>2</v>
      </c>
      <c r="BW7" s="18">
        <f t="shared" si="44"/>
        <v>3.44827586206897</v>
      </c>
      <c r="BX7" s="17">
        <v>61</v>
      </c>
      <c r="BY7" s="39">
        <v>59</v>
      </c>
      <c r="BZ7" s="17">
        <f t="shared" si="45"/>
        <v>2</v>
      </c>
      <c r="CA7" s="18">
        <f t="shared" si="46"/>
        <v>3.38983050847458</v>
      </c>
      <c r="CB7" s="17">
        <v>61</v>
      </c>
      <c r="CC7" s="39">
        <v>59</v>
      </c>
      <c r="CD7" s="17">
        <f t="shared" si="48"/>
        <v>2</v>
      </c>
      <c r="CE7" s="18">
        <f t="shared" si="49"/>
        <v>3.38983050847458</v>
      </c>
      <c r="CF7" s="17">
        <v>61</v>
      </c>
      <c r="CG7" s="39">
        <v>59</v>
      </c>
      <c r="CH7" s="17">
        <f t="shared" si="50"/>
        <v>2</v>
      </c>
      <c r="CI7" s="18">
        <f t="shared" si="51"/>
        <v>3.38983050847458</v>
      </c>
      <c r="CJ7" s="17">
        <v>61</v>
      </c>
      <c r="CK7" s="39">
        <v>59</v>
      </c>
      <c r="CL7" s="17">
        <f t="shared" si="53"/>
        <v>2</v>
      </c>
      <c r="CM7" s="18">
        <f t="shared" si="54"/>
        <v>3.38983050847458</v>
      </c>
      <c r="CN7" s="17">
        <v>62</v>
      </c>
      <c r="CO7" s="39">
        <v>60</v>
      </c>
      <c r="CP7" s="17">
        <f t="shared" si="55"/>
        <v>2</v>
      </c>
      <c r="CQ7" s="18">
        <f t="shared" si="56"/>
        <v>3.33333333333333</v>
      </c>
    </row>
    <row r="8" s="1" customFormat="1" ht="22.5" customHeight="1" spans="1:95">
      <c r="A8" s="21" t="s">
        <v>19</v>
      </c>
      <c r="B8" s="15" t="s">
        <v>12</v>
      </c>
      <c r="C8" s="16" t="s">
        <v>20</v>
      </c>
      <c r="D8" s="17">
        <f t="shared" si="57"/>
        <v>3793</v>
      </c>
      <c r="E8" s="17">
        <f t="shared" si="58"/>
        <v>3723</v>
      </c>
      <c r="F8" s="17">
        <f t="shared" si="0"/>
        <v>70</v>
      </c>
      <c r="G8" s="18">
        <f t="shared" si="1"/>
        <v>1.8802041364491</v>
      </c>
      <c r="H8" s="24">
        <v>174</v>
      </c>
      <c r="I8" s="39">
        <v>172</v>
      </c>
      <c r="J8" s="17">
        <f t="shared" si="3"/>
        <v>2</v>
      </c>
      <c r="K8" s="18">
        <f t="shared" si="4"/>
        <v>1.16279069767442</v>
      </c>
      <c r="L8" s="17">
        <v>196</v>
      </c>
      <c r="M8" s="39">
        <v>193</v>
      </c>
      <c r="N8" s="17">
        <f t="shared" si="5"/>
        <v>3</v>
      </c>
      <c r="O8" s="40">
        <f t="shared" si="6"/>
        <v>1.55440414507772</v>
      </c>
      <c r="P8" s="17">
        <v>172</v>
      </c>
      <c r="Q8" s="39">
        <v>169</v>
      </c>
      <c r="R8" s="17">
        <f t="shared" si="8"/>
        <v>3</v>
      </c>
      <c r="S8" s="18">
        <f t="shared" si="9"/>
        <v>1.77514792899408</v>
      </c>
      <c r="T8" s="17">
        <v>216</v>
      </c>
      <c r="U8" s="39">
        <v>213</v>
      </c>
      <c r="V8" s="17">
        <f t="shared" si="10"/>
        <v>3</v>
      </c>
      <c r="W8" s="18">
        <f t="shared" si="11"/>
        <v>1.40845070422535</v>
      </c>
      <c r="X8" s="17">
        <v>236</v>
      </c>
      <c r="Y8" s="39">
        <v>233</v>
      </c>
      <c r="Z8" s="17">
        <f t="shared" si="13"/>
        <v>3</v>
      </c>
      <c r="AA8" s="18">
        <f t="shared" si="14"/>
        <v>1.28755364806867</v>
      </c>
      <c r="AB8" s="17">
        <v>277</v>
      </c>
      <c r="AC8" s="39">
        <v>274</v>
      </c>
      <c r="AD8" s="17">
        <f t="shared" si="15"/>
        <v>3</v>
      </c>
      <c r="AE8" s="18">
        <f t="shared" si="16"/>
        <v>1.09489051094891</v>
      </c>
      <c r="AF8" s="17">
        <v>223</v>
      </c>
      <c r="AG8" s="39">
        <v>220</v>
      </c>
      <c r="AH8" s="17">
        <f t="shared" si="18"/>
        <v>3</v>
      </c>
      <c r="AI8" s="18">
        <f t="shared" si="19"/>
        <v>1.36363636363636</v>
      </c>
      <c r="AJ8" s="17">
        <v>232</v>
      </c>
      <c r="AK8" s="39">
        <v>230</v>
      </c>
      <c r="AL8" s="17">
        <f t="shared" si="20"/>
        <v>2</v>
      </c>
      <c r="AM8" s="18">
        <f t="shared" si="21"/>
        <v>0.869565217391304</v>
      </c>
      <c r="AN8" s="17">
        <v>182</v>
      </c>
      <c r="AO8" s="39">
        <v>180</v>
      </c>
      <c r="AP8" s="17">
        <f t="shared" si="23"/>
        <v>2</v>
      </c>
      <c r="AQ8" s="18">
        <f t="shared" si="24"/>
        <v>1.11111111111111</v>
      </c>
      <c r="AR8" s="17">
        <v>246</v>
      </c>
      <c r="AS8" s="39">
        <v>243</v>
      </c>
      <c r="AT8" s="17">
        <f t="shared" si="25"/>
        <v>3</v>
      </c>
      <c r="AU8" s="18">
        <f t="shared" si="26"/>
        <v>1.23456790123457</v>
      </c>
      <c r="AV8" s="17">
        <v>281</v>
      </c>
      <c r="AW8" s="39">
        <v>279</v>
      </c>
      <c r="AX8" s="17">
        <f t="shared" si="28"/>
        <v>2</v>
      </c>
      <c r="AY8" s="18">
        <f t="shared" si="29"/>
        <v>0.716845878136201</v>
      </c>
      <c r="AZ8" s="17">
        <v>157</v>
      </c>
      <c r="BA8" s="39">
        <v>154</v>
      </c>
      <c r="BB8" s="17">
        <f t="shared" si="30"/>
        <v>3</v>
      </c>
      <c r="BC8" s="18">
        <f t="shared" si="31"/>
        <v>1.94805194805195</v>
      </c>
      <c r="BD8" s="17">
        <v>189</v>
      </c>
      <c r="BE8" s="39">
        <v>186</v>
      </c>
      <c r="BF8" s="17">
        <f t="shared" si="33"/>
        <v>3</v>
      </c>
      <c r="BG8" s="18">
        <f t="shared" si="34"/>
        <v>1.61290322580645</v>
      </c>
      <c r="BH8" s="17">
        <v>105</v>
      </c>
      <c r="BI8" s="39">
        <v>102</v>
      </c>
      <c r="BJ8" s="17">
        <f t="shared" si="35"/>
        <v>3</v>
      </c>
      <c r="BK8" s="18">
        <f t="shared" si="36"/>
        <v>2.94117647058823</v>
      </c>
      <c r="BL8" s="17">
        <v>46</v>
      </c>
      <c r="BM8" s="39">
        <v>44</v>
      </c>
      <c r="BN8" s="17">
        <f t="shared" si="38"/>
        <v>2</v>
      </c>
      <c r="BO8" s="18">
        <f t="shared" si="39"/>
        <v>4.54545454545455</v>
      </c>
      <c r="BP8" s="17">
        <v>97</v>
      </c>
      <c r="BQ8" s="39">
        <v>94</v>
      </c>
      <c r="BR8" s="17">
        <f t="shared" si="40"/>
        <v>3</v>
      </c>
      <c r="BS8" s="18">
        <f t="shared" si="41"/>
        <v>3.19148936170213</v>
      </c>
      <c r="BT8" s="17">
        <v>74</v>
      </c>
      <c r="BU8" s="39">
        <v>71</v>
      </c>
      <c r="BV8" s="17">
        <f t="shared" si="43"/>
        <v>3</v>
      </c>
      <c r="BW8" s="18">
        <f t="shared" si="44"/>
        <v>4.22535211267606</v>
      </c>
      <c r="BX8" s="17">
        <v>59</v>
      </c>
      <c r="BY8" s="39">
        <v>57</v>
      </c>
      <c r="BZ8" s="17">
        <f t="shared" si="45"/>
        <v>2</v>
      </c>
      <c r="CA8" s="18">
        <f t="shared" si="46"/>
        <v>3.50877192982456</v>
      </c>
      <c r="CB8" s="17">
        <v>104</v>
      </c>
      <c r="CC8" s="39">
        <v>100</v>
      </c>
      <c r="CD8" s="17">
        <f t="shared" si="48"/>
        <v>4</v>
      </c>
      <c r="CE8" s="18">
        <f t="shared" si="49"/>
        <v>4</v>
      </c>
      <c r="CF8" s="17">
        <v>110</v>
      </c>
      <c r="CG8" s="39">
        <v>107</v>
      </c>
      <c r="CH8" s="17">
        <f t="shared" si="50"/>
        <v>3</v>
      </c>
      <c r="CI8" s="18">
        <f t="shared" si="51"/>
        <v>2.80373831775701</v>
      </c>
      <c r="CJ8" s="17">
        <v>142</v>
      </c>
      <c r="CK8" s="39">
        <v>137</v>
      </c>
      <c r="CL8" s="17">
        <f t="shared" si="53"/>
        <v>5</v>
      </c>
      <c r="CM8" s="18">
        <f t="shared" si="54"/>
        <v>3.64963503649635</v>
      </c>
      <c r="CN8" s="17">
        <v>275</v>
      </c>
      <c r="CO8" s="39">
        <v>265</v>
      </c>
      <c r="CP8" s="17">
        <f t="shared" si="55"/>
        <v>10</v>
      </c>
      <c r="CQ8" s="18">
        <f t="shared" si="56"/>
        <v>3.77358490566038</v>
      </c>
    </row>
    <row r="9" s="1" customFormat="1" ht="22.5" customHeight="1" spans="1:95">
      <c r="A9" s="21" t="s">
        <v>21</v>
      </c>
      <c r="B9" s="15" t="s">
        <v>12</v>
      </c>
      <c r="C9" s="16" t="s">
        <v>22</v>
      </c>
      <c r="D9" s="17">
        <f t="shared" si="57"/>
        <v>3793</v>
      </c>
      <c r="E9" s="17">
        <f t="shared" si="58"/>
        <v>3723</v>
      </c>
      <c r="F9" s="17">
        <f t="shared" si="0"/>
        <v>70</v>
      </c>
      <c r="G9" s="18">
        <f t="shared" si="1"/>
        <v>1.8802041364491</v>
      </c>
      <c r="H9" s="24">
        <v>174</v>
      </c>
      <c r="I9" s="39">
        <v>172</v>
      </c>
      <c r="J9" s="17">
        <f t="shared" si="3"/>
        <v>2</v>
      </c>
      <c r="K9" s="18">
        <f t="shared" si="4"/>
        <v>1.16279069767442</v>
      </c>
      <c r="L9" s="17">
        <v>196</v>
      </c>
      <c r="M9" s="39">
        <v>193</v>
      </c>
      <c r="N9" s="17">
        <f t="shared" si="5"/>
        <v>3</v>
      </c>
      <c r="O9" s="40">
        <f t="shared" si="6"/>
        <v>1.55440414507772</v>
      </c>
      <c r="P9" s="17">
        <v>172</v>
      </c>
      <c r="Q9" s="39">
        <v>169</v>
      </c>
      <c r="R9" s="17">
        <f t="shared" si="8"/>
        <v>3</v>
      </c>
      <c r="S9" s="18">
        <f t="shared" si="9"/>
        <v>1.77514792899408</v>
      </c>
      <c r="T9" s="17">
        <v>216</v>
      </c>
      <c r="U9" s="39">
        <v>213</v>
      </c>
      <c r="V9" s="17">
        <f t="shared" si="10"/>
        <v>3</v>
      </c>
      <c r="W9" s="18">
        <f t="shared" si="11"/>
        <v>1.40845070422535</v>
      </c>
      <c r="X9" s="17">
        <v>236</v>
      </c>
      <c r="Y9" s="39">
        <v>233</v>
      </c>
      <c r="Z9" s="17">
        <f t="shared" si="13"/>
        <v>3</v>
      </c>
      <c r="AA9" s="18">
        <f t="shared" si="14"/>
        <v>1.28755364806867</v>
      </c>
      <c r="AB9" s="17">
        <v>277</v>
      </c>
      <c r="AC9" s="39">
        <v>274</v>
      </c>
      <c r="AD9" s="17">
        <f t="shared" si="15"/>
        <v>3</v>
      </c>
      <c r="AE9" s="18">
        <f t="shared" si="16"/>
        <v>1.09489051094891</v>
      </c>
      <c r="AF9" s="17">
        <v>223</v>
      </c>
      <c r="AG9" s="39">
        <v>220</v>
      </c>
      <c r="AH9" s="17">
        <f t="shared" si="18"/>
        <v>3</v>
      </c>
      <c r="AI9" s="18">
        <f t="shared" si="19"/>
        <v>1.36363636363636</v>
      </c>
      <c r="AJ9" s="17">
        <v>232</v>
      </c>
      <c r="AK9" s="39">
        <v>230</v>
      </c>
      <c r="AL9" s="17">
        <f t="shared" si="20"/>
        <v>2</v>
      </c>
      <c r="AM9" s="18">
        <f t="shared" si="21"/>
        <v>0.869565217391304</v>
      </c>
      <c r="AN9" s="17">
        <v>182</v>
      </c>
      <c r="AO9" s="39">
        <v>180</v>
      </c>
      <c r="AP9" s="17">
        <f t="shared" si="23"/>
        <v>2</v>
      </c>
      <c r="AQ9" s="18">
        <f t="shared" si="24"/>
        <v>1.11111111111111</v>
      </c>
      <c r="AR9" s="17">
        <v>246</v>
      </c>
      <c r="AS9" s="39">
        <v>243</v>
      </c>
      <c r="AT9" s="17">
        <f t="shared" si="25"/>
        <v>3</v>
      </c>
      <c r="AU9" s="18">
        <f t="shared" si="26"/>
        <v>1.23456790123457</v>
      </c>
      <c r="AV9" s="17">
        <v>281</v>
      </c>
      <c r="AW9" s="39">
        <v>279</v>
      </c>
      <c r="AX9" s="17">
        <f t="shared" si="28"/>
        <v>2</v>
      </c>
      <c r="AY9" s="18">
        <f t="shared" si="29"/>
        <v>0.716845878136201</v>
      </c>
      <c r="AZ9" s="17">
        <v>157</v>
      </c>
      <c r="BA9" s="39">
        <v>154</v>
      </c>
      <c r="BB9" s="17">
        <f t="shared" si="30"/>
        <v>3</v>
      </c>
      <c r="BC9" s="18">
        <f t="shared" si="31"/>
        <v>1.94805194805195</v>
      </c>
      <c r="BD9" s="17">
        <v>189</v>
      </c>
      <c r="BE9" s="39">
        <v>186</v>
      </c>
      <c r="BF9" s="17">
        <f t="shared" si="33"/>
        <v>3</v>
      </c>
      <c r="BG9" s="18">
        <f t="shared" si="34"/>
        <v>1.61290322580645</v>
      </c>
      <c r="BH9" s="17">
        <v>105</v>
      </c>
      <c r="BI9" s="39">
        <v>102</v>
      </c>
      <c r="BJ9" s="17">
        <f t="shared" si="35"/>
        <v>3</v>
      </c>
      <c r="BK9" s="18">
        <f t="shared" si="36"/>
        <v>2.94117647058823</v>
      </c>
      <c r="BL9" s="17">
        <v>46</v>
      </c>
      <c r="BM9" s="39">
        <v>44</v>
      </c>
      <c r="BN9" s="17">
        <f t="shared" si="38"/>
        <v>2</v>
      </c>
      <c r="BO9" s="18">
        <f t="shared" si="39"/>
        <v>4.54545454545455</v>
      </c>
      <c r="BP9" s="17">
        <v>97</v>
      </c>
      <c r="BQ9" s="39">
        <v>94</v>
      </c>
      <c r="BR9" s="17">
        <f t="shared" si="40"/>
        <v>3</v>
      </c>
      <c r="BS9" s="18">
        <f t="shared" si="41"/>
        <v>3.19148936170213</v>
      </c>
      <c r="BT9" s="17">
        <v>74</v>
      </c>
      <c r="BU9" s="39">
        <v>71</v>
      </c>
      <c r="BV9" s="17">
        <f t="shared" si="43"/>
        <v>3</v>
      </c>
      <c r="BW9" s="18">
        <f t="shared" si="44"/>
        <v>4.22535211267606</v>
      </c>
      <c r="BX9" s="17">
        <v>59</v>
      </c>
      <c r="BY9" s="39">
        <v>57</v>
      </c>
      <c r="BZ9" s="17">
        <f t="shared" si="45"/>
        <v>2</v>
      </c>
      <c r="CA9" s="18">
        <f t="shared" si="46"/>
        <v>3.50877192982456</v>
      </c>
      <c r="CB9" s="17">
        <v>104</v>
      </c>
      <c r="CC9" s="39">
        <v>100</v>
      </c>
      <c r="CD9" s="17">
        <f t="shared" si="48"/>
        <v>4</v>
      </c>
      <c r="CE9" s="18">
        <f t="shared" si="49"/>
        <v>4</v>
      </c>
      <c r="CF9" s="17">
        <v>110</v>
      </c>
      <c r="CG9" s="39">
        <v>107</v>
      </c>
      <c r="CH9" s="17">
        <f t="shared" si="50"/>
        <v>3</v>
      </c>
      <c r="CI9" s="18">
        <f t="shared" si="51"/>
        <v>2.80373831775701</v>
      </c>
      <c r="CJ9" s="17">
        <v>142</v>
      </c>
      <c r="CK9" s="39">
        <v>137</v>
      </c>
      <c r="CL9" s="17">
        <f t="shared" si="53"/>
        <v>5</v>
      </c>
      <c r="CM9" s="18">
        <f t="shared" si="54"/>
        <v>3.64963503649635</v>
      </c>
      <c r="CN9" s="17">
        <v>275</v>
      </c>
      <c r="CO9" s="39">
        <v>265</v>
      </c>
      <c r="CP9" s="17">
        <f t="shared" si="55"/>
        <v>10</v>
      </c>
      <c r="CQ9" s="18">
        <f t="shared" si="56"/>
        <v>3.77358490566038</v>
      </c>
    </row>
    <row r="10" s="1" customFormat="1" ht="22.5" customHeight="1" spans="1:95">
      <c r="A10" s="21" t="s">
        <v>68</v>
      </c>
      <c r="B10" s="15"/>
      <c r="C10" s="16"/>
      <c r="D10" s="17">
        <f t="shared" si="57"/>
        <v>530</v>
      </c>
      <c r="E10" s="17">
        <f t="shared" si="58"/>
        <v>520</v>
      </c>
      <c r="F10" s="17">
        <f t="shared" si="0"/>
        <v>10</v>
      </c>
      <c r="G10" s="18">
        <f t="shared" si="1"/>
        <v>1.92307692307692</v>
      </c>
      <c r="H10" s="25">
        <v>30.3</v>
      </c>
      <c r="I10" s="39">
        <v>30</v>
      </c>
      <c r="J10" s="17">
        <f t="shared" si="3"/>
        <v>0.300000000000001</v>
      </c>
      <c r="K10" s="18">
        <f t="shared" si="4"/>
        <v>1</v>
      </c>
      <c r="L10" s="17">
        <v>24.3</v>
      </c>
      <c r="M10" s="39">
        <v>24</v>
      </c>
      <c r="N10" s="17">
        <f t="shared" si="5"/>
        <v>0.300000000000001</v>
      </c>
      <c r="O10" s="40">
        <f t="shared" si="6"/>
        <v>1.25</v>
      </c>
      <c r="P10" s="17">
        <v>24.5</v>
      </c>
      <c r="Q10" s="39">
        <v>24</v>
      </c>
      <c r="R10" s="17">
        <f t="shared" si="8"/>
        <v>0.5</v>
      </c>
      <c r="S10" s="18">
        <f t="shared" si="9"/>
        <v>2.08333333333333</v>
      </c>
      <c r="T10" s="17">
        <v>25.5</v>
      </c>
      <c r="U10" s="39">
        <v>25</v>
      </c>
      <c r="V10" s="17">
        <f t="shared" si="10"/>
        <v>0.5</v>
      </c>
      <c r="W10" s="18">
        <f t="shared" si="11"/>
        <v>2</v>
      </c>
      <c r="X10" s="17">
        <v>26.2</v>
      </c>
      <c r="Y10" s="39">
        <v>26</v>
      </c>
      <c r="Z10" s="17">
        <f t="shared" si="13"/>
        <v>0.199999999999999</v>
      </c>
      <c r="AA10" s="18">
        <f t="shared" si="14"/>
        <v>0.769230769230766</v>
      </c>
      <c r="AB10" s="17">
        <v>24.4</v>
      </c>
      <c r="AC10" s="39">
        <v>24</v>
      </c>
      <c r="AD10" s="17">
        <f t="shared" si="15"/>
        <v>0.399999999999999</v>
      </c>
      <c r="AE10" s="18">
        <f t="shared" si="16"/>
        <v>1.66666666666666</v>
      </c>
      <c r="AF10" s="17">
        <v>25.4</v>
      </c>
      <c r="AG10" s="39">
        <v>25</v>
      </c>
      <c r="AH10" s="17">
        <f t="shared" si="18"/>
        <v>0.399999999999999</v>
      </c>
      <c r="AI10" s="18">
        <f t="shared" si="19"/>
        <v>1.59999999999999</v>
      </c>
      <c r="AJ10" s="17">
        <v>25.5</v>
      </c>
      <c r="AK10" s="39">
        <v>25</v>
      </c>
      <c r="AL10" s="17">
        <f t="shared" si="20"/>
        <v>0.5</v>
      </c>
      <c r="AM10" s="18">
        <f t="shared" si="21"/>
        <v>2</v>
      </c>
      <c r="AN10" s="17">
        <v>22.6</v>
      </c>
      <c r="AO10" s="39">
        <v>22</v>
      </c>
      <c r="AP10" s="17">
        <f t="shared" si="23"/>
        <v>0.600000000000001</v>
      </c>
      <c r="AQ10" s="18">
        <f t="shared" si="24"/>
        <v>2.72727272727273</v>
      </c>
      <c r="AR10" s="17">
        <v>23.6</v>
      </c>
      <c r="AS10" s="39">
        <v>23</v>
      </c>
      <c r="AT10" s="17">
        <f t="shared" si="25"/>
        <v>0.600000000000001</v>
      </c>
      <c r="AU10" s="18">
        <f t="shared" si="26"/>
        <v>2.60869565217392</v>
      </c>
      <c r="AV10" s="17">
        <v>22.4</v>
      </c>
      <c r="AW10" s="39">
        <v>22</v>
      </c>
      <c r="AX10" s="17">
        <f t="shared" si="28"/>
        <v>0.399999999999999</v>
      </c>
      <c r="AY10" s="18">
        <f t="shared" si="29"/>
        <v>1.81818181818181</v>
      </c>
      <c r="AZ10" s="17">
        <v>21.6</v>
      </c>
      <c r="BA10" s="39">
        <v>21</v>
      </c>
      <c r="BB10" s="17">
        <f t="shared" si="30"/>
        <v>0.600000000000001</v>
      </c>
      <c r="BC10" s="18">
        <f t="shared" si="31"/>
        <v>2.85714285714286</v>
      </c>
      <c r="BD10" s="17">
        <v>27.8</v>
      </c>
      <c r="BE10" s="39">
        <v>27</v>
      </c>
      <c r="BF10" s="17">
        <f t="shared" si="33"/>
        <v>0.800000000000001</v>
      </c>
      <c r="BG10" s="18">
        <f t="shared" si="34"/>
        <v>2.96296296296297</v>
      </c>
      <c r="BH10" s="17">
        <v>25.4</v>
      </c>
      <c r="BI10" s="39">
        <v>25</v>
      </c>
      <c r="BJ10" s="17">
        <f t="shared" si="35"/>
        <v>0.399999999999999</v>
      </c>
      <c r="BK10" s="18">
        <f t="shared" si="36"/>
        <v>1.59999999999999</v>
      </c>
      <c r="BL10" s="17">
        <v>21.3</v>
      </c>
      <c r="BM10" s="39">
        <v>21</v>
      </c>
      <c r="BN10" s="17">
        <f t="shared" si="38"/>
        <v>0.300000000000001</v>
      </c>
      <c r="BO10" s="18">
        <f t="shared" si="39"/>
        <v>1.42857142857143</v>
      </c>
      <c r="BP10" s="17">
        <v>22.3</v>
      </c>
      <c r="BQ10" s="39">
        <v>22</v>
      </c>
      <c r="BR10" s="17">
        <f t="shared" si="40"/>
        <v>0.300000000000001</v>
      </c>
      <c r="BS10" s="18">
        <f t="shared" si="41"/>
        <v>1.36363636363637</v>
      </c>
      <c r="BT10" s="17">
        <v>23.5</v>
      </c>
      <c r="BU10" s="39">
        <v>23</v>
      </c>
      <c r="BV10" s="17">
        <f t="shared" si="43"/>
        <v>0.5</v>
      </c>
      <c r="BW10" s="18">
        <f t="shared" si="44"/>
        <v>2.17391304347826</v>
      </c>
      <c r="BX10" s="17">
        <v>23.2</v>
      </c>
      <c r="BY10" s="39">
        <v>23</v>
      </c>
      <c r="BZ10" s="17">
        <f t="shared" si="45"/>
        <v>0.199999999999999</v>
      </c>
      <c r="CA10" s="18">
        <f t="shared" si="46"/>
        <v>0.869565217391301</v>
      </c>
      <c r="CB10" s="17">
        <v>24.5</v>
      </c>
      <c r="CC10" s="39">
        <v>24</v>
      </c>
      <c r="CD10" s="17">
        <f t="shared" si="48"/>
        <v>0.5</v>
      </c>
      <c r="CE10" s="18">
        <f t="shared" si="49"/>
        <v>2.08333333333333</v>
      </c>
      <c r="CF10" s="17">
        <v>23.5</v>
      </c>
      <c r="CG10" s="39">
        <v>23</v>
      </c>
      <c r="CH10" s="17">
        <f t="shared" si="50"/>
        <v>0.5</v>
      </c>
      <c r="CI10" s="18">
        <f t="shared" si="51"/>
        <v>2.17391304347826</v>
      </c>
      <c r="CJ10" s="17">
        <v>21.5</v>
      </c>
      <c r="CK10" s="39">
        <v>21</v>
      </c>
      <c r="CL10" s="17">
        <f t="shared" si="53"/>
        <v>0.5</v>
      </c>
      <c r="CM10" s="18">
        <f t="shared" si="54"/>
        <v>2.38095238095238</v>
      </c>
      <c r="CN10" s="17">
        <v>20.7</v>
      </c>
      <c r="CO10" s="39">
        <v>20</v>
      </c>
      <c r="CP10" s="17">
        <f t="shared" si="55"/>
        <v>0.699999999999999</v>
      </c>
      <c r="CQ10" s="18">
        <f t="shared" si="56"/>
        <v>3.5</v>
      </c>
    </row>
    <row r="11" s="1" customFormat="1" ht="22.5" customHeight="1" spans="1:95">
      <c r="A11" s="14" t="s">
        <v>23</v>
      </c>
      <c r="B11" s="15" t="s">
        <v>12</v>
      </c>
      <c r="C11" s="16" t="s">
        <v>24</v>
      </c>
      <c r="D11" s="17">
        <v>0</v>
      </c>
      <c r="E11" s="17">
        <f>I11+J11+K11+L11+M11+N11+O11+P11+R11+S11+T11+U11+V11+W11+X11+Y11+Z11+AA11+AB11+AC11+AD11</f>
        <v>0</v>
      </c>
      <c r="F11" s="17"/>
      <c r="G11" s="18"/>
      <c r="H11" s="19"/>
      <c r="I11" s="39"/>
      <c r="J11" s="17"/>
      <c r="K11" s="18"/>
      <c r="L11" s="17"/>
      <c r="M11" s="39"/>
      <c r="N11" s="17"/>
      <c r="O11" s="40"/>
      <c r="P11" s="17"/>
      <c r="Q11" s="39"/>
      <c r="R11" s="17"/>
      <c r="S11" s="18"/>
      <c r="T11" s="17"/>
      <c r="U11" s="39"/>
      <c r="V11" s="17"/>
      <c r="W11" s="18"/>
      <c r="X11" s="17"/>
      <c r="Y11" s="39"/>
      <c r="Z11" s="17"/>
      <c r="AA11" s="18"/>
      <c r="AB11" s="17"/>
      <c r="AC11" s="39"/>
      <c r="AD11" s="17"/>
      <c r="AE11" s="18"/>
      <c r="AF11" s="17"/>
      <c r="AG11" s="39"/>
      <c r="AH11" s="17"/>
      <c r="AI11" s="18"/>
      <c r="AJ11" s="17"/>
      <c r="AK11" s="39"/>
      <c r="AL11" s="17"/>
      <c r="AM11" s="18"/>
      <c r="AN11" s="17"/>
      <c r="AO11" s="39"/>
      <c r="AP11" s="17"/>
      <c r="AQ11" s="18"/>
      <c r="AR11" s="17"/>
      <c r="AS11" s="39"/>
      <c r="AT11" s="17"/>
      <c r="AU11" s="18"/>
      <c r="AV11" s="17"/>
      <c r="AW11" s="39"/>
      <c r="AX11" s="17"/>
      <c r="AY11" s="18"/>
      <c r="AZ11" s="17"/>
      <c r="BA11" s="39"/>
      <c r="BB11" s="17"/>
      <c r="BC11" s="18"/>
      <c r="BD11" s="17"/>
      <c r="BE11" s="39"/>
      <c r="BF11" s="17"/>
      <c r="BG11" s="18"/>
      <c r="BH11" s="17"/>
      <c r="BI11" s="39"/>
      <c r="BJ11" s="17"/>
      <c r="BK11" s="18"/>
      <c r="BL11" s="17"/>
      <c r="BM11" s="39"/>
      <c r="BN11" s="17"/>
      <c r="BO11" s="18"/>
      <c r="BP11" s="17"/>
      <c r="BQ11" s="39"/>
      <c r="BR11" s="17"/>
      <c r="BS11" s="18"/>
      <c r="BT11" s="17"/>
      <c r="BU11" s="39"/>
      <c r="BV11" s="17"/>
      <c r="BW11" s="18"/>
      <c r="BX11" s="17"/>
      <c r="BY11" s="39"/>
      <c r="BZ11" s="17"/>
      <c r="CA11" s="18"/>
      <c r="CB11" s="17"/>
      <c r="CC11" s="39"/>
      <c r="CD11" s="17"/>
      <c r="CE11" s="18"/>
      <c r="CF11" s="17"/>
      <c r="CG11" s="39"/>
      <c r="CH11" s="17"/>
      <c r="CI11" s="18"/>
      <c r="CJ11" s="17"/>
      <c r="CK11" s="39"/>
      <c r="CL11" s="17"/>
      <c r="CM11" s="18"/>
      <c r="CN11" s="17"/>
      <c r="CO11" s="39"/>
      <c r="CP11" s="17"/>
      <c r="CQ11" s="18"/>
    </row>
    <row r="12" s="1" customFormat="1" ht="22.5" customHeight="1" spans="1:95">
      <c r="A12" s="14" t="s">
        <v>25</v>
      </c>
      <c r="B12" s="15" t="s">
        <v>12</v>
      </c>
      <c r="C12" s="16" t="s">
        <v>26</v>
      </c>
      <c r="D12" s="17">
        <v>17</v>
      </c>
      <c r="E12" s="17">
        <v>17</v>
      </c>
      <c r="F12" s="17">
        <f>D12-E12</f>
        <v>0</v>
      </c>
      <c r="G12" s="18">
        <f>F12/E12*100</f>
        <v>0</v>
      </c>
      <c r="H12" s="19">
        <v>2</v>
      </c>
      <c r="I12" s="39">
        <v>2</v>
      </c>
      <c r="J12" s="17">
        <f>H12-I12</f>
        <v>0</v>
      </c>
      <c r="K12" s="18"/>
      <c r="L12" s="17">
        <v>2</v>
      </c>
      <c r="M12" s="39">
        <v>2</v>
      </c>
      <c r="N12" s="17">
        <f>L12-M12</f>
        <v>0</v>
      </c>
      <c r="O12" s="40">
        <f>N12/M12*100</f>
        <v>0</v>
      </c>
      <c r="P12" s="17">
        <v>3</v>
      </c>
      <c r="Q12" s="39">
        <v>3</v>
      </c>
      <c r="R12" s="17">
        <f>P12-Q12</f>
        <v>0</v>
      </c>
      <c r="S12" s="18">
        <f>R12/Q12*100</f>
        <v>0</v>
      </c>
      <c r="T12" s="17">
        <v>3</v>
      </c>
      <c r="U12" s="39">
        <v>3</v>
      </c>
      <c r="V12" s="17">
        <f>T12-U12</f>
        <v>0</v>
      </c>
      <c r="W12" s="18">
        <f>V12/U12*100</f>
        <v>0</v>
      </c>
      <c r="X12" s="17">
        <v>2</v>
      </c>
      <c r="Y12" s="39">
        <v>2</v>
      </c>
      <c r="Z12" s="17">
        <f>X12-Y12</f>
        <v>0</v>
      </c>
      <c r="AA12" s="18">
        <f>Z12/Y12*100</f>
        <v>0</v>
      </c>
      <c r="AB12" s="17"/>
      <c r="AC12" s="39"/>
      <c r="AD12" s="17"/>
      <c r="AE12" s="18"/>
      <c r="AF12" s="17">
        <v>2</v>
      </c>
      <c r="AG12" s="39">
        <v>2</v>
      </c>
      <c r="AH12" s="17">
        <f>AF12-AG12</f>
        <v>0</v>
      </c>
      <c r="AI12" s="18">
        <f>AH12/AG12*100</f>
        <v>0</v>
      </c>
      <c r="AJ12" s="17">
        <v>3</v>
      </c>
      <c r="AK12" s="39">
        <v>3</v>
      </c>
      <c r="AL12" s="17">
        <f>AJ12-AK12</f>
        <v>0</v>
      </c>
      <c r="AM12" s="18">
        <f>AL12/AK12*100</f>
        <v>0</v>
      </c>
      <c r="AN12" s="17"/>
      <c r="AO12" s="39"/>
      <c r="AP12" s="17"/>
      <c r="AQ12" s="18"/>
      <c r="AR12" s="17"/>
      <c r="AS12" s="39"/>
      <c r="AT12" s="17"/>
      <c r="AU12" s="18"/>
      <c r="AV12" s="17"/>
      <c r="AW12" s="39"/>
      <c r="AX12" s="17"/>
      <c r="AY12" s="18"/>
      <c r="AZ12" s="17"/>
      <c r="BA12" s="39"/>
      <c r="BB12" s="17"/>
      <c r="BC12" s="18"/>
      <c r="BD12" s="17"/>
      <c r="BE12" s="39"/>
      <c r="BF12" s="17"/>
      <c r="BG12" s="18"/>
      <c r="BH12" s="17"/>
      <c r="BI12" s="39"/>
      <c r="BJ12" s="17"/>
      <c r="BK12" s="18"/>
      <c r="BL12" s="17"/>
      <c r="BM12" s="39"/>
      <c r="BN12" s="17"/>
      <c r="BO12" s="18"/>
      <c r="BP12" s="17"/>
      <c r="BQ12" s="39"/>
      <c r="BR12" s="17"/>
      <c r="BS12" s="18"/>
      <c r="BT12" s="17"/>
      <c r="BU12" s="39"/>
      <c r="BV12" s="17"/>
      <c r="BW12" s="18"/>
      <c r="BX12" s="17"/>
      <c r="BY12" s="39"/>
      <c r="BZ12" s="17"/>
      <c r="CA12" s="18"/>
      <c r="CB12" s="17"/>
      <c r="CC12" s="39"/>
      <c r="CD12" s="17"/>
      <c r="CE12" s="18"/>
      <c r="CF12" s="17"/>
      <c r="CG12" s="39"/>
      <c r="CH12" s="17"/>
      <c r="CI12" s="18"/>
      <c r="CJ12" s="17"/>
      <c r="CK12" s="39"/>
      <c r="CL12" s="17"/>
      <c r="CM12" s="18"/>
      <c r="CN12" s="17"/>
      <c r="CO12" s="39"/>
      <c r="CP12" s="17"/>
      <c r="CQ12" s="18"/>
    </row>
    <row r="13" s="1" customFormat="1" ht="22.5" customHeight="1" spans="1:95">
      <c r="A13" s="14" t="s">
        <v>27</v>
      </c>
      <c r="B13" s="15" t="s">
        <v>12</v>
      </c>
      <c r="C13" s="16" t="s">
        <v>28</v>
      </c>
      <c r="D13" s="17">
        <v>0</v>
      </c>
      <c r="E13" s="17">
        <v>0</v>
      </c>
      <c r="F13" s="17"/>
      <c r="G13" s="18"/>
      <c r="H13" s="19"/>
      <c r="I13" s="39"/>
      <c r="J13" s="17"/>
      <c r="K13" s="18"/>
      <c r="L13" s="17"/>
      <c r="M13" s="39"/>
      <c r="N13" s="17"/>
      <c r="O13" s="40"/>
      <c r="P13" s="17"/>
      <c r="Q13" s="39"/>
      <c r="R13" s="17"/>
      <c r="S13" s="18"/>
      <c r="T13" s="17"/>
      <c r="U13" s="39"/>
      <c r="V13" s="17"/>
      <c r="W13" s="18"/>
      <c r="X13" s="17"/>
      <c r="Y13" s="39"/>
      <c r="Z13" s="17"/>
      <c r="AA13" s="18"/>
      <c r="AB13" s="17"/>
      <c r="AC13" s="39"/>
      <c r="AD13" s="17"/>
      <c r="AE13" s="18"/>
      <c r="AF13" s="17"/>
      <c r="AG13" s="39"/>
      <c r="AH13" s="17"/>
      <c r="AI13" s="18"/>
      <c r="AJ13" s="17"/>
      <c r="AK13" s="39"/>
      <c r="AL13" s="17"/>
      <c r="AM13" s="18"/>
      <c r="AN13" s="17"/>
      <c r="AO13" s="39"/>
      <c r="AP13" s="17"/>
      <c r="AQ13" s="18"/>
      <c r="AR13" s="17"/>
      <c r="AS13" s="39"/>
      <c r="AT13" s="17"/>
      <c r="AU13" s="18"/>
      <c r="AV13" s="17"/>
      <c r="AW13" s="39"/>
      <c r="AX13" s="17"/>
      <c r="AY13" s="18"/>
      <c r="AZ13" s="17"/>
      <c r="BA13" s="39"/>
      <c r="BB13" s="17"/>
      <c r="BC13" s="18"/>
      <c r="BD13" s="17"/>
      <c r="BE13" s="39"/>
      <c r="BF13" s="17"/>
      <c r="BG13" s="18"/>
      <c r="BH13" s="17"/>
      <c r="BI13" s="39"/>
      <c r="BJ13" s="17"/>
      <c r="BK13" s="18"/>
      <c r="BL13" s="17"/>
      <c r="BM13" s="39"/>
      <c r="BN13" s="17"/>
      <c r="BO13" s="18"/>
      <c r="BP13" s="17"/>
      <c r="BQ13" s="39"/>
      <c r="BR13" s="17"/>
      <c r="BS13" s="18"/>
      <c r="BT13" s="17"/>
      <c r="BU13" s="39"/>
      <c r="BV13" s="17"/>
      <c r="BW13" s="18"/>
      <c r="BX13" s="17"/>
      <c r="BY13" s="39"/>
      <c r="BZ13" s="17"/>
      <c r="CA13" s="18"/>
      <c r="CB13" s="17"/>
      <c r="CC13" s="39"/>
      <c r="CD13" s="17"/>
      <c r="CE13" s="18"/>
      <c r="CF13" s="17"/>
      <c r="CG13" s="39"/>
      <c r="CH13" s="17"/>
      <c r="CI13" s="18"/>
      <c r="CJ13" s="17"/>
      <c r="CK13" s="39"/>
      <c r="CL13" s="17"/>
      <c r="CM13" s="18"/>
      <c r="CN13" s="17"/>
      <c r="CO13" s="39"/>
      <c r="CP13" s="17"/>
      <c r="CQ13" s="18"/>
    </row>
    <row r="14" s="1" customFormat="1" ht="22.5" customHeight="1" spans="1:95">
      <c r="A14" s="14" t="s">
        <v>29</v>
      </c>
      <c r="B14" s="15" t="s">
        <v>12</v>
      </c>
      <c r="C14" s="16" t="s">
        <v>30</v>
      </c>
      <c r="D14" s="17">
        <v>0</v>
      </c>
      <c r="E14" s="17">
        <v>0</v>
      </c>
      <c r="F14" s="17"/>
      <c r="G14" s="18"/>
      <c r="H14" s="19"/>
      <c r="I14" s="39"/>
      <c r="J14" s="17"/>
      <c r="K14" s="18"/>
      <c r="L14" s="17"/>
      <c r="M14" s="39"/>
      <c r="N14" s="17"/>
      <c r="O14" s="40"/>
      <c r="P14" s="17"/>
      <c r="Q14" s="39"/>
      <c r="R14" s="17"/>
      <c r="S14" s="18"/>
      <c r="T14" s="17"/>
      <c r="U14" s="39"/>
      <c r="V14" s="17"/>
      <c r="W14" s="18"/>
      <c r="X14" s="17"/>
      <c r="Y14" s="39"/>
      <c r="Z14" s="17"/>
      <c r="AA14" s="18"/>
      <c r="AB14" s="17"/>
      <c r="AC14" s="39"/>
      <c r="AD14" s="17"/>
      <c r="AE14" s="18"/>
      <c r="AF14" s="17"/>
      <c r="AG14" s="39"/>
      <c r="AH14" s="17"/>
      <c r="AI14" s="18"/>
      <c r="AJ14" s="17"/>
      <c r="AK14" s="39"/>
      <c r="AL14" s="17"/>
      <c r="AM14" s="18"/>
      <c r="AN14" s="17"/>
      <c r="AO14" s="39"/>
      <c r="AP14" s="17"/>
      <c r="AQ14" s="18"/>
      <c r="AR14" s="17"/>
      <c r="AS14" s="39"/>
      <c r="AT14" s="17"/>
      <c r="AU14" s="18"/>
      <c r="AV14" s="17"/>
      <c r="AW14" s="39"/>
      <c r="AX14" s="17"/>
      <c r="AY14" s="18"/>
      <c r="AZ14" s="17"/>
      <c r="BA14" s="39"/>
      <c r="BB14" s="17"/>
      <c r="BC14" s="18"/>
      <c r="BD14" s="17"/>
      <c r="BE14" s="39"/>
      <c r="BF14" s="17"/>
      <c r="BG14" s="18"/>
      <c r="BH14" s="17"/>
      <c r="BI14" s="39"/>
      <c r="BJ14" s="17"/>
      <c r="BK14" s="18"/>
      <c r="BL14" s="17"/>
      <c r="BM14" s="39"/>
      <c r="BN14" s="17"/>
      <c r="BO14" s="18"/>
      <c r="BP14" s="17"/>
      <c r="BQ14" s="39"/>
      <c r="BR14" s="17"/>
      <c r="BS14" s="18"/>
      <c r="BT14" s="17"/>
      <c r="BU14" s="39"/>
      <c r="BV14" s="17"/>
      <c r="BW14" s="18"/>
      <c r="BX14" s="17"/>
      <c r="BY14" s="39"/>
      <c r="BZ14" s="17"/>
      <c r="CA14" s="18"/>
      <c r="CB14" s="17"/>
      <c r="CC14" s="39"/>
      <c r="CD14" s="17"/>
      <c r="CE14" s="18"/>
      <c r="CF14" s="17"/>
      <c r="CG14" s="39"/>
      <c r="CH14" s="17"/>
      <c r="CI14" s="18"/>
      <c r="CJ14" s="17"/>
      <c r="CK14" s="39"/>
      <c r="CL14" s="17"/>
      <c r="CM14" s="18"/>
      <c r="CN14" s="17"/>
      <c r="CO14" s="39"/>
      <c r="CP14" s="17"/>
      <c r="CQ14" s="18"/>
    </row>
    <row r="15" s="1" customFormat="1" ht="22.5" customHeight="1" spans="1:95">
      <c r="A15" s="14" t="s">
        <v>31</v>
      </c>
      <c r="B15" s="15" t="s">
        <v>12</v>
      </c>
      <c r="C15" s="16" t="s">
        <v>32</v>
      </c>
      <c r="D15" s="17">
        <v>0</v>
      </c>
      <c r="E15" s="17">
        <v>0</v>
      </c>
      <c r="F15" s="17"/>
      <c r="G15" s="18"/>
      <c r="H15" s="19"/>
      <c r="I15" s="39"/>
      <c r="J15" s="17"/>
      <c r="K15" s="18"/>
      <c r="L15" s="17"/>
      <c r="M15" s="39"/>
      <c r="N15" s="17"/>
      <c r="O15" s="40"/>
      <c r="P15" s="17"/>
      <c r="Q15" s="39"/>
      <c r="R15" s="17"/>
      <c r="S15" s="18"/>
      <c r="T15" s="17"/>
      <c r="U15" s="39"/>
      <c r="V15" s="17"/>
      <c r="W15" s="18"/>
      <c r="X15" s="17"/>
      <c r="Y15" s="39"/>
      <c r="Z15" s="17"/>
      <c r="AA15" s="18"/>
      <c r="AB15" s="17"/>
      <c r="AC15" s="39"/>
      <c r="AD15" s="17"/>
      <c r="AE15" s="18"/>
      <c r="AF15" s="17"/>
      <c r="AG15" s="39"/>
      <c r="AH15" s="17"/>
      <c r="AI15" s="18"/>
      <c r="AJ15" s="17"/>
      <c r="AK15" s="39"/>
      <c r="AL15" s="17"/>
      <c r="AM15" s="18"/>
      <c r="AN15" s="17"/>
      <c r="AO15" s="39"/>
      <c r="AP15" s="17"/>
      <c r="AQ15" s="18"/>
      <c r="AR15" s="17"/>
      <c r="AS15" s="39"/>
      <c r="AT15" s="17"/>
      <c r="AU15" s="18"/>
      <c r="AV15" s="17"/>
      <c r="AW15" s="39"/>
      <c r="AX15" s="17"/>
      <c r="AY15" s="18"/>
      <c r="AZ15" s="17"/>
      <c r="BA15" s="39"/>
      <c r="BB15" s="17"/>
      <c r="BC15" s="18"/>
      <c r="BD15" s="17"/>
      <c r="BE15" s="39"/>
      <c r="BF15" s="17"/>
      <c r="BG15" s="18"/>
      <c r="BH15" s="17"/>
      <c r="BI15" s="39"/>
      <c r="BJ15" s="17"/>
      <c r="BK15" s="18"/>
      <c r="BL15" s="17"/>
      <c r="BM15" s="39"/>
      <c r="BN15" s="17"/>
      <c r="BO15" s="18"/>
      <c r="BP15" s="17"/>
      <c r="BQ15" s="39"/>
      <c r="BR15" s="17"/>
      <c r="BS15" s="18"/>
      <c r="BT15" s="17"/>
      <c r="BU15" s="39"/>
      <c r="BV15" s="17"/>
      <c r="BW15" s="18"/>
      <c r="BX15" s="17"/>
      <c r="BY15" s="39"/>
      <c r="BZ15" s="17"/>
      <c r="CA15" s="18"/>
      <c r="CB15" s="17"/>
      <c r="CC15" s="39"/>
      <c r="CD15" s="17"/>
      <c r="CE15" s="18"/>
      <c r="CF15" s="17"/>
      <c r="CG15" s="39"/>
      <c r="CH15" s="17"/>
      <c r="CI15" s="18"/>
      <c r="CJ15" s="17"/>
      <c r="CK15" s="39"/>
      <c r="CL15" s="17"/>
      <c r="CM15" s="18"/>
      <c r="CN15" s="17"/>
      <c r="CO15" s="39"/>
      <c r="CP15" s="17"/>
      <c r="CQ15" s="18"/>
    </row>
    <row r="16" s="1" customFormat="1" ht="22.5" customHeight="1" spans="1:95">
      <c r="A16" s="14" t="s">
        <v>33</v>
      </c>
      <c r="B16" s="15" t="s">
        <v>12</v>
      </c>
      <c r="C16" s="16" t="s">
        <v>34</v>
      </c>
      <c r="D16" s="17" t="s">
        <v>14</v>
      </c>
      <c r="E16" s="17" t="s">
        <v>14</v>
      </c>
      <c r="F16" s="17" t="s">
        <v>14</v>
      </c>
      <c r="G16" s="18" t="s">
        <v>14</v>
      </c>
      <c r="H16" s="19" t="s">
        <v>14</v>
      </c>
      <c r="I16" s="39"/>
      <c r="J16" s="17" t="s">
        <v>14</v>
      </c>
      <c r="K16" s="18" t="s">
        <v>14</v>
      </c>
      <c r="L16" s="17" t="s">
        <v>14</v>
      </c>
      <c r="M16" s="39"/>
      <c r="N16" s="17" t="s">
        <v>14</v>
      </c>
      <c r="O16" s="40" t="s">
        <v>14</v>
      </c>
      <c r="P16" s="17" t="s">
        <v>14</v>
      </c>
      <c r="Q16" s="39"/>
      <c r="R16" s="17" t="s">
        <v>14</v>
      </c>
      <c r="S16" s="18" t="s">
        <v>14</v>
      </c>
      <c r="T16" s="17" t="s">
        <v>14</v>
      </c>
      <c r="U16" s="39"/>
      <c r="V16" s="17" t="s">
        <v>14</v>
      </c>
      <c r="W16" s="18" t="s">
        <v>14</v>
      </c>
      <c r="X16" s="17" t="s">
        <v>14</v>
      </c>
      <c r="Y16" s="39"/>
      <c r="Z16" s="17" t="s">
        <v>14</v>
      </c>
      <c r="AA16" s="18" t="s">
        <v>14</v>
      </c>
      <c r="AB16" s="17" t="s">
        <v>14</v>
      </c>
      <c r="AC16" s="39"/>
      <c r="AD16" s="17" t="s">
        <v>14</v>
      </c>
      <c r="AE16" s="18" t="s">
        <v>14</v>
      </c>
      <c r="AF16" s="17" t="s">
        <v>14</v>
      </c>
      <c r="AG16" s="39"/>
      <c r="AH16" s="17" t="s">
        <v>14</v>
      </c>
      <c r="AI16" s="18" t="s">
        <v>14</v>
      </c>
      <c r="AJ16" s="17" t="s">
        <v>14</v>
      </c>
      <c r="AK16" s="39"/>
      <c r="AL16" s="17" t="s">
        <v>14</v>
      </c>
      <c r="AM16" s="18" t="s">
        <v>14</v>
      </c>
      <c r="AN16" s="17" t="s">
        <v>14</v>
      </c>
      <c r="AO16" s="39"/>
      <c r="AP16" s="17" t="s">
        <v>14</v>
      </c>
      <c r="AQ16" s="18" t="s">
        <v>14</v>
      </c>
      <c r="AR16" s="17" t="s">
        <v>14</v>
      </c>
      <c r="AS16" s="39"/>
      <c r="AT16" s="17" t="s">
        <v>14</v>
      </c>
      <c r="AU16" s="18" t="s">
        <v>14</v>
      </c>
      <c r="AV16" s="17" t="s">
        <v>14</v>
      </c>
      <c r="AW16" s="39"/>
      <c r="AX16" s="17" t="s">
        <v>14</v>
      </c>
      <c r="AY16" s="18" t="s">
        <v>14</v>
      </c>
      <c r="AZ16" s="17" t="s">
        <v>14</v>
      </c>
      <c r="BA16" s="39"/>
      <c r="BB16" s="17" t="s">
        <v>14</v>
      </c>
      <c r="BC16" s="18" t="s">
        <v>14</v>
      </c>
      <c r="BD16" s="17" t="s">
        <v>14</v>
      </c>
      <c r="BE16" s="39"/>
      <c r="BF16" s="17" t="s">
        <v>14</v>
      </c>
      <c r="BG16" s="18" t="s">
        <v>14</v>
      </c>
      <c r="BH16" s="17" t="s">
        <v>14</v>
      </c>
      <c r="BI16" s="39"/>
      <c r="BJ16" s="17" t="s">
        <v>14</v>
      </c>
      <c r="BK16" s="18" t="s">
        <v>14</v>
      </c>
      <c r="BL16" s="17" t="s">
        <v>14</v>
      </c>
      <c r="BM16" s="39"/>
      <c r="BN16" s="17" t="s">
        <v>14</v>
      </c>
      <c r="BO16" s="18" t="s">
        <v>14</v>
      </c>
      <c r="BP16" s="17" t="s">
        <v>14</v>
      </c>
      <c r="BQ16" s="39"/>
      <c r="BR16" s="17" t="s">
        <v>14</v>
      </c>
      <c r="BS16" s="18" t="s">
        <v>14</v>
      </c>
      <c r="BT16" s="17" t="s">
        <v>14</v>
      </c>
      <c r="BU16" s="39"/>
      <c r="BV16" s="17" t="s">
        <v>14</v>
      </c>
      <c r="BW16" s="18" t="s">
        <v>14</v>
      </c>
      <c r="BX16" s="17" t="s">
        <v>14</v>
      </c>
      <c r="BY16" s="39"/>
      <c r="BZ16" s="17" t="s">
        <v>14</v>
      </c>
      <c r="CA16" s="18" t="s">
        <v>14</v>
      </c>
      <c r="CB16" s="17" t="s">
        <v>14</v>
      </c>
      <c r="CC16" s="39"/>
      <c r="CD16" s="17" t="s">
        <v>14</v>
      </c>
      <c r="CE16" s="18" t="s">
        <v>14</v>
      </c>
      <c r="CF16" s="17" t="s">
        <v>14</v>
      </c>
      <c r="CG16" s="39"/>
      <c r="CH16" s="17" t="s">
        <v>14</v>
      </c>
      <c r="CI16" s="18" t="s">
        <v>14</v>
      </c>
      <c r="CJ16" s="17" t="s">
        <v>14</v>
      </c>
      <c r="CK16" s="39"/>
      <c r="CL16" s="17" t="s">
        <v>14</v>
      </c>
      <c r="CM16" s="18" t="s">
        <v>14</v>
      </c>
      <c r="CN16" s="17" t="s">
        <v>14</v>
      </c>
      <c r="CO16" s="39"/>
      <c r="CP16" s="17" t="s">
        <v>14</v>
      </c>
      <c r="CQ16" s="18" t="s">
        <v>14</v>
      </c>
    </row>
    <row r="17" s="1" customFormat="1" ht="22.5" customHeight="1" spans="1:95">
      <c r="A17" s="21" t="s">
        <v>35</v>
      </c>
      <c r="B17" s="15" t="s">
        <v>12</v>
      </c>
      <c r="C17" s="26">
        <v>12</v>
      </c>
      <c r="D17" s="17">
        <f>H17+L17+P17+T17+X17+AB17+AF17+AJ17+AN17+AR17+AV17+AZ17+BD17+BH17+BL17+BP17+BT17+BX17+CB17+CF17+CJ17+CN17</f>
        <v>61103</v>
      </c>
      <c r="E17" s="17">
        <f>I17+M17+Q17+U17+Y17+AC17+AG17+AK17+AO17+AS17+AW17+BA17+BE17+BI17+BM17+BQ17+BU17+BY17+CC17+CG17+CK17+CO17</f>
        <v>61594.2</v>
      </c>
      <c r="F17" s="17">
        <f>D17-E17</f>
        <v>-491.199999999997</v>
      </c>
      <c r="G17" s="18">
        <f>F17/E17*100</f>
        <v>-0.79747768458718</v>
      </c>
      <c r="H17" s="19">
        <v>2831</v>
      </c>
      <c r="I17" s="39">
        <v>2841</v>
      </c>
      <c r="J17" s="17">
        <f>H17-I17</f>
        <v>-10</v>
      </c>
      <c r="K17" s="18">
        <f>J17/I17*100</f>
        <v>-0.351988736360436</v>
      </c>
      <c r="L17" s="17">
        <v>2591</v>
      </c>
      <c r="M17" s="39">
        <v>2629</v>
      </c>
      <c r="N17" s="17">
        <f>L17-M17</f>
        <v>-38</v>
      </c>
      <c r="O17" s="40">
        <f>N17/M17*100</f>
        <v>-1.44541650817801</v>
      </c>
      <c r="P17" s="17">
        <v>2891</v>
      </c>
      <c r="Q17" s="39">
        <v>2818</v>
      </c>
      <c r="R17" s="17">
        <f>P17-Q17</f>
        <v>73</v>
      </c>
      <c r="S17" s="18">
        <f>R17/Q17*100</f>
        <v>2.59048970901348</v>
      </c>
      <c r="T17" s="17">
        <v>2711</v>
      </c>
      <c r="U17" s="39">
        <v>2733.6</v>
      </c>
      <c r="V17" s="17">
        <f>T17-U17</f>
        <v>-22.5999999999999</v>
      </c>
      <c r="W17" s="18">
        <f>V17/U17*100</f>
        <v>-0.826748609891715</v>
      </c>
      <c r="X17" s="17">
        <v>2791</v>
      </c>
      <c r="Y17" s="39">
        <v>2813.6</v>
      </c>
      <c r="Z17" s="17">
        <f>X17-Y17</f>
        <v>-22.5999999999999</v>
      </c>
      <c r="AA17" s="18">
        <f>Z17/Y17*100</f>
        <v>-0.80324139891953</v>
      </c>
      <c r="AB17" s="17">
        <v>2789</v>
      </c>
      <c r="AC17" s="39">
        <v>2816</v>
      </c>
      <c r="AD17" s="17">
        <f>AB17-AC17</f>
        <v>-27</v>
      </c>
      <c r="AE17" s="18">
        <f>AD17/AC17*100</f>
        <v>-0.958806818181818</v>
      </c>
      <c r="AF17" s="17">
        <v>3041</v>
      </c>
      <c r="AG17" s="39">
        <v>3073</v>
      </c>
      <c r="AH17" s="17">
        <f>AF17-AG17</f>
        <v>-32</v>
      </c>
      <c r="AI17" s="18">
        <f>AH17/AG17*100</f>
        <v>-1.04132769280833</v>
      </c>
      <c r="AJ17" s="17">
        <v>3095</v>
      </c>
      <c r="AK17" s="39">
        <v>3075</v>
      </c>
      <c r="AL17" s="17">
        <f>AJ17-AK17</f>
        <v>20</v>
      </c>
      <c r="AM17" s="18">
        <f>AL17/AK17*100</f>
        <v>0.650406504065041</v>
      </c>
      <c r="AN17" s="17">
        <v>1937</v>
      </c>
      <c r="AO17" s="39">
        <v>1951</v>
      </c>
      <c r="AP17" s="17">
        <f>AN17-AO17</f>
        <v>-14</v>
      </c>
      <c r="AQ17" s="18">
        <f>AP17/AO17*100</f>
        <v>-0.717580727831881</v>
      </c>
      <c r="AR17" s="17">
        <v>2835</v>
      </c>
      <c r="AS17" s="39">
        <v>2837</v>
      </c>
      <c r="AT17" s="17">
        <f>AR17-AS17</f>
        <v>-2</v>
      </c>
      <c r="AU17" s="18">
        <f>AT17/AS17*100</f>
        <v>-0.0704970038773352</v>
      </c>
      <c r="AV17" s="17">
        <v>2837</v>
      </c>
      <c r="AW17" s="39">
        <v>2839</v>
      </c>
      <c r="AX17" s="17">
        <f>AV17-AW17</f>
        <v>-2</v>
      </c>
      <c r="AY17" s="18">
        <f>AX17/AW17*100</f>
        <v>-0.0704473406128919</v>
      </c>
      <c r="AZ17" s="17">
        <v>2831</v>
      </c>
      <c r="BA17" s="39">
        <v>2833</v>
      </c>
      <c r="BB17" s="17">
        <f>AZ17-BA17</f>
        <v>-2</v>
      </c>
      <c r="BC17" s="18">
        <f>BB17/BA17*100</f>
        <v>-0.0705965407695023</v>
      </c>
      <c r="BD17" s="17">
        <v>2831</v>
      </c>
      <c r="BE17" s="39">
        <v>2832</v>
      </c>
      <c r="BF17" s="17">
        <f>BD17-BE17</f>
        <v>-1</v>
      </c>
      <c r="BG17" s="18">
        <f>BF17/BE17*100</f>
        <v>-0.0353107344632768</v>
      </c>
      <c r="BH17" s="17">
        <v>2811</v>
      </c>
      <c r="BI17" s="39">
        <v>2838</v>
      </c>
      <c r="BJ17" s="17">
        <f>BH17-BI17</f>
        <v>-27</v>
      </c>
      <c r="BK17" s="18">
        <f>BJ17/BI17*100</f>
        <v>-0.951374207188161</v>
      </c>
      <c r="BL17" s="17">
        <v>2791</v>
      </c>
      <c r="BM17" s="39">
        <v>2838</v>
      </c>
      <c r="BN17" s="17">
        <f>BL17-BM17</f>
        <v>-47</v>
      </c>
      <c r="BO17" s="18">
        <f>BN17/BM17*100</f>
        <v>-1.65609584214235</v>
      </c>
      <c r="BP17" s="17">
        <v>2781</v>
      </c>
      <c r="BQ17" s="39">
        <v>2835</v>
      </c>
      <c r="BR17" s="17">
        <f>BP17-BQ17</f>
        <v>-54</v>
      </c>
      <c r="BS17" s="18">
        <f>BR17/BQ17*100</f>
        <v>-1.9047619047619</v>
      </c>
      <c r="BT17" s="17">
        <v>2791</v>
      </c>
      <c r="BU17" s="39">
        <v>2826</v>
      </c>
      <c r="BV17" s="17">
        <f>BT17-BU17</f>
        <v>-35</v>
      </c>
      <c r="BW17" s="18">
        <f>BV17/BU17*100</f>
        <v>-1.23849964614296</v>
      </c>
      <c r="BX17" s="17">
        <v>2786</v>
      </c>
      <c r="BY17" s="39">
        <v>2826</v>
      </c>
      <c r="BZ17" s="17">
        <f>BX17-BY17</f>
        <v>-40</v>
      </c>
      <c r="CA17" s="18">
        <f>BZ17/BY17*100</f>
        <v>-1.41542816702052</v>
      </c>
      <c r="CB17" s="17">
        <v>2789</v>
      </c>
      <c r="CC17" s="39">
        <v>2836</v>
      </c>
      <c r="CD17" s="17">
        <f>CB17-CC17</f>
        <v>-47</v>
      </c>
      <c r="CE17" s="18">
        <f>CD17/CC17*100</f>
        <v>-1.65726375176305</v>
      </c>
      <c r="CF17" s="17">
        <v>2791</v>
      </c>
      <c r="CG17" s="39">
        <v>2845</v>
      </c>
      <c r="CH17" s="17">
        <f>CF17-CG17</f>
        <v>-54</v>
      </c>
      <c r="CI17" s="18">
        <f>CH17/CG17*100</f>
        <v>-1.89806678383128</v>
      </c>
      <c r="CJ17" s="17">
        <v>2777</v>
      </c>
      <c r="CK17" s="39">
        <v>2835</v>
      </c>
      <c r="CL17" s="17">
        <f>CJ17-CK17</f>
        <v>-58</v>
      </c>
      <c r="CM17" s="18">
        <f>CL17/CK17*100</f>
        <v>-2.04585537918871</v>
      </c>
      <c r="CN17" s="17">
        <v>2775</v>
      </c>
      <c r="CO17" s="39">
        <v>2824</v>
      </c>
      <c r="CP17" s="17">
        <f>CN17-CO17</f>
        <v>-49</v>
      </c>
      <c r="CQ17" s="18">
        <f>CP17/CO17*100</f>
        <v>-1.73512747875354</v>
      </c>
    </row>
    <row r="18" s="1" customFormat="1" ht="22.5" customHeight="1" spans="1:95">
      <c r="A18" s="21" t="s">
        <v>36</v>
      </c>
      <c r="B18" s="15" t="s">
        <v>12</v>
      </c>
      <c r="C18" s="26">
        <v>13</v>
      </c>
      <c r="D18" s="17">
        <f>H18+L18+P18+T18+X18+AB18+AF18+AJ18+AN18+AR18+AV18+AZ18+BD18+BH18+BL18+BP18+BT18+BX18+CB18+CF18+CJ18+CN18</f>
        <v>12131</v>
      </c>
      <c r="E18" s="17">
        <f>I18+M18+Q18+U18+Y18+AC18+AG18+AK18+AO18+AS18+AW18+BA18+BE18+BI18+BM18+BQ18+BU18+BY18+CC18+CG18+CK18+CO18</f>
        <v>11891</v>
      </c>
      <c r="F18" s="17">
        <f>D18-E18</f>
        <v>240</v>
      </c>
      <c r="G18" s="18">
        <f>F18/E18*100</f>
        <v>2.01833319317131</v>
      </c>
      <c r="H18" s="19">
        <v>538</v>
      </c>
      <c r="I18" s="39">
        <v>515</v>
      </c>
      <c r="J18" s="17">
        <f>H18-I18</f>
        <v>23</v>
      </c>
      <c r="K18" s="18">
        <f>J18/I18*100</f>
        <v>4.46601941747573</v>
      </c>
      <c r="L18" s="17">
        <v>553</v>
      </c>
      <c r="M18" s="39">
        <v>533</v>
      </c>
      <c r="N18" s="17">
        <f>L18-M18</f>
        <v>20</v>
      </c>
      <c r="O18" s="40">
        <f>N18/M18*100</f>
        <v>3.75234521575985</v>
      </c>
      <c r="P18" s="17">
        <v>545</v>
      </c>
      <c r="Q18" s="39">
        <v>533</v>
      </c>
      <c r="R18" s="17">
        <f>P18-Q18</f>
        <v>12</v>
      </c>
      <c r="S18" s="18">
        <f>R18/Q18*100</f>
        <v>2.25140712945591</v>
      </c>
      <c r="T18" s="17">
        <v>543</v>
      </c>
      <c r="U18" s="39">
        <v>530</v>
      </c>
      <c r="V18" s="17">
        <f>T18-U18</f>
        <v>13</v>
      </c>
      <c r="W18" s="18">
        <f>V18/U18*100</f>
        <v>2.45283018867925</v>
      </c>
      <c r="X18" s="17">
        <v>543</v>
      </c>
      <c r="Y18" s="39">
        <v>535</v>
      </c>
      <c r="Z18" s="17">
        <f>X18-Y18</f>
        <v>8</v>
      </c>
      <c r="AA18" s="18">
        <f>Z18/Y18*100</f>
        <v>1.49532710280374</v>
      </c>
      <c r="AB18" s="17">
        <v>543</v>
      </c>
      <c r="AC18" s="39">
        <v>532</v>
      </c>
      <c r="AD18" s="17">
        <f>AB18-AC18</f>
        <v>11</v>
      </c>
      <c r="AE18" s="18">
        <f>AD18/AC18*100</f>
        <v>2.06766917293233</v>
      </c>
      <c r="AF18" s="17">
        <v>531</v>
      </c>
      <c r="AG18" s="39">
        <v>523</v>
      </c>
      <c r="AH18" s="17">
        <f>AF18-AG18</f>
        <v>8</v>
      </c>
      <c r="AI18" s="18">
        <f>AH18/AG18*100</f>
        <v>1.52963671128107</v>
      </c>
      <c r="AJ18" s="17">
        <v>536</v>
      </c>
      <c r="AK18" s="39">
        <v>525</v>
      </c>
      <c r="AL18" s="17">
        <f>AJ18-AK18</f>
        <v>11</v>
      </c>
      <c r="AM18" s="18">
        <f>AL18/AK18*100</f>
        <v>2.0952380952381</v>
      </c>
      <c r="AN18" s="17">
        <v>532</v>
      </c>
      <c r="AO18" s="39">
        <v>525</v>
      </c>
      <c r="AP18" s="17">
        <f>AN18-AO18</f>
        <v>7</v>
      </c>
      <c r="AQ18" s="18">
        <f>AP18/AO18*100</f>
        <v>1.33333333333333</v>
      </c>
      <c r="AR18" s="17">
        <v>545</v>
      </c>
      <c r="AS18" s="39">
        <v>532</v>
      </c>
      <c r="AT18" s="17">
        <f>AR18-AS18</f>
        <v>13</v>
      </c>
      <c r="AU18" s="18">
        <f>AT18/AS18*100</f>
        <v>2.44360902255639</v>
      </c>
      <c r="AV18" s="17">
        <v>543</v>
      </c>
      <c r="AW18" s="39">
        <v>531</v>
      </c>
      <c r="AX18" s="17">
        <f>AV18-AW18</f>
        <v>12</v>
      </c>
      <c r="AY18" s="18">
        <f>AX18/AW18*100</f>
        <v>2.25988700564972</v>
      </c>
      <c r="AZ18" s="17">
        <v>534</v>
      </c>
      <c r="BA18" s="39">
        <v>524</v>
      </c>
      <c r="BB18" s="17">
        <f>AZ18-BA18</f>
        <v>10</v>
      </c>
      <c r="BC18" s="18">
        <f>BB18/BA18*100</f>
        <v>1.90839694656489</v>
      </c>
      <c r="BD18" s="17">
        <v>564</v>
      </c>
      <c r="BE18" s="39">
        <v>555</v>
      </c>
      <c r="BF18" s="17">
        <f>BD18-BE18</f>
        <v>9</v>
      </c>
      <c r="BG18" s="18">
        <f>BF18/BE18*100</f>
        <v>1.62162162162162</v>
      </c>
      <c r="BH18" s="17">
        <v>543</v>
      </c>
      <c r="BI18" s="39">
        <v>531</v>
      </c>
      <c r="BJ18" s="17">
        <f>BH18-BI18</f>
        <v>12</v>
      </c>
      <c r="BK18" s="18">
        <f>BJ18/BI18*100</f>
        <v>2.25988700564972</v>
      </c>
      <c r="BL18" s="17">
        <v>558</v>
      </c>
      <c r="BM18" s="39">
        <v>550</v>
      </c>
      <c r="BN18" s="17">
        <f>BL18-BM18</f>
        <v>8</v>
      </c>
      <c r="BO18" s="18">
        <f>BN18/BM18*100</f>
        <v>1.45454545454545</v>
      </c>
      <c r="BP18" s="17">
        <v>568</v>
      </c>
      <c r="BQ18" s="39">
        <v>556</v>
      </c>
      <c r="BR18" s="17">
        <f>BP18-BQ18</f>
        <v>12</v>
      </c>
      <c r="BS18" s="18">
        <f>BR18/BQ18*100</f>
        <v>2.15827338129496</v>
      </c>
      <c r="BT18" s="17">
        <v>572</v>
      </c>
      <c r="BU18" s="39">
        <v>559</v>
      </c>
      <c r="BV18" s="17">
        <f>BT18-BU18</f>
        <v>13</v>
      </c>
      <c r="BW18" s="18">
        <f>BV18/BU18*100</f>
        <v>2.32558139534884</v>
      </c>
      <c r="BX18" s="17">
        <v>578</v>
      </c>
      <c r="BY18" s="39">
        <v>566</v>
      </c>
      <c r="BZ18" s="17">
        <f>BX18-BY18</f>
        <v>12</v>
      </c>
      <c r="CA18" s="18">
        <f>BZ18/BY18*100</f>
        <v>2.12014134275618</v>
      </c>
      <c r="CB18" s="17">
        <v>571</v>
      </c>
      <c r="CC18" s="39">
        <v>565</v>
      </c>
      <c r="CD18" s="17">
        <f>CB18-CC18</f>
        <v>6</v>
      </c>
      <c r="CE18" s="18">
        <f>CD18/CC18*100</f>
        <v>1.06194690265487</v>
      </c>
      <c r="CF18" s="17">
        <v>574</v>
      </c>
      <c r="CG18" s="39">
        <v>569</v>
      </c>
      <c r="CH18" s="17">
        <f>CF18-CG18</f>
        <v>5</v>
      </c>
      <c r="CI18" s="18">
        <f>CH18/CG18*100</f>
        <v>0.878734622144113</v>
      </c>
      <c r="CJ18" s="17">
        <v>563</v>
      </c>
      <c r="CK18" s="39">
        <v>554</v>
      </c>
      <c r="CL18" s="17">
        <f>CJ18-CK18</f>
        <v>9</v>
      </c>
      <c r="CM18" s="18">
        <f>CL18/CK18*100</f>
        <v>1.62454873646209</v>
      </c>
      <c r="CN18" s="17">
        <v>554</v>
      </c>
      <c r="CO18" s="39">
        <v>548</v>
      </c>
      <c r="CP18" s="17">
        <f>CN18-CO18</f>
        <v>6</v>
      </c>
      <c r="CQ18" s="18">
        <f>CP18/CO18*100</f>
        <v>1.09489051094891</v>
      </c>
    </row>
    <row r="19" s="1" customFormat="1" ht="22.5" customHeight="1" spans="1:95">
      <c r="A19" s="14" t="s">
        <v>37</v>
      </c>
      <c r="B19" s="15" t="s">
        <v>12</v>
      </c>
      <c r="C19" s="26">
        <v>14</v>
      </c>
      <c r="D19" s="17" t="s">
        <v>14</v>
      </c>
      <c r="E19" s="17" t="s">
        <v>14</v>
      </c>
      <c r="F19" s="17" t="s">
        <v>14</v>
      </c>
      <c r="G19" s="18" t="s">
        <v>14</v>
      </c>
      <c r="H19" s="19" t="s">
        <v>14</v>
      </c>
      <c r="I19" s="39" t="s">
        <v>14</v>
      </c>
      <c r="J19" s="17" t="s">
        <v>14</v>
      </c>
      <c r="K19" s="18" t="s">
        <v>14</v>
      </c>
      <c r="L19" s="17" t="s">
        <v>14</v>
      </c>
      <c r="M19" s="39" t="s">
        <v>14</v>
      </c>
      <c r="N19" s="17" t="s">
        <v>14</v>
      </c>
      <c r="O19" s="40" t="s">
        <v>14</v>
      </c>
      <c r="P19" s="17" t="s">
        <v>14</v>
      </c>
      <c r="Q19" s="39" t="s">
        <v>14</v>
      </c>
      <c r="R19" s="17" t="s">
        <v>14</v>
      </c>
      <c r="S19" s="18" t="s">
        <v>14</v>
      </c>
      <c r="T19" s="17" t="s">
        <v>14</v>
      </c>
      <c r="U19" s="39" t="s">
        <v>14</v>
      </c>
      <c r="V19" s="17" t="s">
        <v>14</v>
      </c>
      <c r="W19" s="18" t="s">
        <v>14</v>
      </c>
      <c r="X19" s="17" t="s">
        <v>14</v>
      </c>
      <c r="Y19" s="39" t="s">
        <v>14</v>
      </c>
      <c r="Z19" s="17" t="s">
        <v>14</v>
      </c>
      <c r="AA19" s="18" t="s">
        <v>14</v>
      </c>
      <c r="AB19" s="17" t="s">
        <v>14</v>
      </c>
      <c r="AC19" s="39" t="s">
        <v>14</v>
      </c>
      <c r="AD19" s="17" t="s">
        <v>14</v>
      </c>
      <c r="AE19" s="18" t="s">
        <v>14</v>
      </c>
      <c r="AF19" s="17" t="s">
        <v>14</v>
      </c>
      <c r="AG19" s="39" t="s">
        <v>14</v>
      </c>
      <c r="AH19" s="17" t="s">
        <v>14</v>
      </c>
      <c r="AI19" s="18" t="s">
        <v>14</v>
      </c>
      <c r="AJ19" s="17" t="s">
        <v>14</v>
      </c>
      <c r="AK19" s="39" t="s">
        <v>14</v>
      </c>
      <c r="AL19" s="17" t="s">
        <v>14</v>
      </c>
      <c r="AM19" s="18" t="s">
        <v>14</v>
      </c>
      <c r="AN19" s="17" t="s">
        <v>14</v>
      </c>
      <c r="AO19" s="39" t="s">
        <v>14</v>
      </c>
      <c r="AP19" s="17" t="s">
        <v>14</v>
      </c>
      <c r="AQ19" s="18" t="s">
        <v>14</v>
      </c>
      <c r="AR19" s="17" t="s">
        <v>14</v>
      </c>
      <c r="AS19" s="39" t="s">
        <v>14</v>
      </c>
      <c r="AT19" s="17" t="s">
        <v>14</v>
      </c>
      <c r="AU19" s="18" t="s">
        <v>14</v>
      </c>
      <c r="AV19" s="17" t="s">
        <v>14</v>
      </c>
      <c r="AW19" s="39" t="s">
        <v>14</v>
      </c>
      <c r="AX19" s="17" t="s">
        <v>14</v>
      </c>
      <c r="AY19" s="18" t="s">
        <v>14</v>
      </c>
      <c r="AZ19" s="17" t="s">
        <v>14</v>
      </c>
      <c r="BA19" s="39" t="s">
        <v>14</v>
      </c>
      <c r="BB19" s="17" t="s">
        <v>14</v>
      </c>
      <c r="BC19" s="18" t="s">
        <v>14</v>
      </c>
      <c r="BD19" s="17" t="s">
        <v>14</v>
      </c>
      <c r="BE19" s="39" t="s">
        <v>14</v>
      </c>
      <c r="BF19" s="17" t="s">
        <v>14</v>
      </c>
      <c r="BG19" s="18" t="s">
        <v>14</v>
      </c>
      <c r="BH19" s="17" t="s">
        <v>14</v>
      </c>
      <c r="BI19" s="39" t="s">
        <v>14</v>
      </c>
      <c r="BJ19" s="17" t="s">
        <v>14</v>
      </c>
      <c r="BK19" s="18" t="s">
        <v>14</v>
      </c>
      <c r="BL19" s="17" t="s">
        <v>14</v>
      </c>
      <c r="BM19" s="39" t="s">
        <v>14</v>
      </c>
      <c r="BN19" s="17" t="s">
        <v>14</v>
      </c>
      <c r="BO19" s="18" t="s">
        <v>14</v>
      </c>
      <c r="BP19" s="17" t="s">
        <v>14</v>
      </c>
      <c r="BQ19" s="39" t="s">
        <v>14</v>
      </c>
      <c r="BR19" s="17" t="s">
        <v>14</v>
      </c>
      <c r="BS19" s="18" t="s">
        <v>14</v>
      </c>
      <c r="BT19" s="17" t="s">
        <v>14</v>
      </c>
      <c r="BU19" s="39" t="s">
        <v>14</v>
      </c>
      <c r="BV19" s="17" t="s">
        <v>14</v>
      </c>
      <c r="BW19" s="18" t="s">
        <v>14</v>
      </c>
      <c r="BX19" s="17" t="s">
        <v>14</v>
      </c>
      <c r="BY19" s="39" t="s">
        <v>14</v>
      </c>
      <c r="BZ19" s="17" t="s">
        <v>14</v>
      </c>
      <c r="CA19" s="18" t="s">
        <v>14</v>
      </c>
      <c r="CB19" s="17" t="s">
        <v>14</v>
      </c>
      <c r="CC19" s="39" t="s">
        <v>14</v>
      </c>
      <c r="CD19" s="17" t="s">
        <v>14</v>
      </c>
      <c r="CE19" s="18" t="s">
        <v>14</v>
      </c>
      <c r="CF19" s="17" t="s">
        <v>14</v>
      </c>
      <c r="CG19" s="39" t="s">
        <v>14</v>
      </c>
      <c r="CH19" s="17" t="s">
        <v>14</v>
      </c>
      <c r="CI19" s="18" t="s">
        <v>14</v>
      </c>
      <c r="CJ19" s="17" t="s">
        <v>14</v>
      </c>
      <c r="CK19" s="39" t="s">
        <v>14</v>
      </c>
      <c r="CL19" s="17" t="s">
        <v>14</v>
      </c>
      <c r="CM19" s="18" t="s">
        <v>14</v>
      </c>
      <c r="CN19" s="17" t="s">
        <v>14</v>
      </c>
      <c r="CO19" s="39" t="s">
        <v>14</v>
      </c>
      <c r="CP19" s="17" t="s">
        <v>14</v>
      </c>
      <c r="CQ19" s="18" t="s">
        <v>14</v>
      </c>
    </row>
    <row r="20" s="1" customFormat="1" ht="22.5" customHeight="1" spans="1:95">
      <c r="A20" s="27" t="s">
        <v>38</v>
      </c>
      <c r="B20" s="15" t="s">
        <v>12</v>
      </c>
      <c r="C20" s="26">
        <v>15</v>
      </c>
      <c r="D20" s="17" t="s">
        <v>14</v>
      </c>
      <c r="E20" s="17" t="s">
        <v>14</v>
      </c>
      <c r="F20" s="17" t="s">
        <v>14</v>
      </c>
      <c r="G20" s="18" t="s">
        <v>14</v>
      </c>
      <c r="H20" s="19" t="s">
        <v>14</v>
      </c>
      <c r="I20" s="39" t="s">
        <v>14</v>
      </c>
      <c r="J20" s="17" t="s">
        <v>14</v>
      </c>
      <c r="K20" s="18" t="s">
        <v>14</v>
      </c>
      <c r="L20" s="17" t="s">
        <v>14</v>
      </c>
      <c r="M20" s="39" t="s">
        <v>14</v>
      </c>
      <c r="N20" s="17" t="s">
        <v>14</v>
      </c>
      <c r="O20" s="40" t="s">
        <v>14</v>
      </c>
      <c r="P20" s="17" t="s">
        <v>14</v>
      </c>
      <c r="Q20" s="39" t="s">
        <v>14</v>
      </c>
      <c r="R20" s="17" t="s">
        <v>14</v>
      </c>
      <c r="S20" s="18" t="s">
        <v>14</v>
      </c>
      <c r="T20" s="17" t="s">
        <v>14</v>
      </c>
      <c r="U20" s="39" t="s">
        <v>14</v>
      </c>
      <c r="V20" s="17" t="s">
        <v>14</v>
      </c>
      <c r="W20" s="18" t="s">
        <v>14</v>
      </c>
      <c r="X20" s="17" t="s">
        <v>14</v>
      </c>
      <c r="Y20" s="39" t="s">
        <v>14</v>
      </c>
      <c r="Z20" s="17" t="s">
        <v>14</v>
      </c>
      <c r="AA20" s="18" t="s">
        <v>14</v>
      </c>
      <c r="AB20" s="17" t="s">
        <v>14</v>
      </c>
      <c r="AC20" s="39" t="s">
        <v>14</v>
      </c>
      <c r="AD20" s="17" t="s">
        <v>14</v>
      </c>
      <c r="AE20" s="18" t="s">
        <v>14</v>
      </c>
      <c r="AF20" s="17" t="s">
        <v>14</v>
      </c>
      <c r="AG20" s="39" t="s">
        <v>14</v>
      </c>
      <c r="AH20" s="17" t="s">
        <v>14</v>
      </c>
      <c r="AI20" s="18" t="s">
        <v>14</v>
      </c>
      <c r="AJ20" s="17" t="s">
        <v>14</v>
      </c>
      <c r="AK20" s="39" t="s">
        <v>14</v>
      </c>
      <c r="AL20" s="17" t="s">
        <v>14</v>
      </c>
      <c r="AM20" s="18" t="s">
        <v>14</v>
      </c>
      <c r="AN20" s="17" t="s">
        <v>14</v>
      </c>
      <c r="AO20" s="39" t="s">
        <v>14</v>
      </c>
      <c r="AP20" s="17" t="s">
        <v>14</v>
      </c>
      <c r="AQ20" s="18" t="s">
        <v>14</v>
      </c>
      <c r="AR20" s="17" t="s">
        <v>14</v>
      </c>
      <c r="AS20" s="39" t="s">
        <v>14</v>
      </c>
      <c r="AT20" s="17" t="s">
        <v>14</v>
      </c>
      <c r="AU20" s="18" t="s">
        <v>14</v>
      </c>
      <c r="AV20" s="17" t="s">
        <v>14</v>
      </c>
      <c r="AW20" s="39" t="s">
        <v>14</v>
      </c>
      <c r="AX20" s="17" t="s">
        <v>14</v>
      </c>
      <c r="AY20" s="18" t="s">
        <v>14</v>
      </c>
      <c r="AZ20" s="17" t="s">
        <v>14</v>
      </c>
      <c r="BA20" s="39" t="s">
        <v>14</v>
      </c>
      <c r="BB20" s="17" t="s">
        <v>14</v>
      </c>
      <c r="BC20" s="18" t="s">
        <v>14</v>
      </c>
      <c r="BD20" s="17" t="s">
        <v>14</v>
      </c>
      <c r="BE20" s="39" t="s">
        <v>14</v>
      </c>
      <c r="BF20" s="17" t="s">
        <v>14</v>
      </c>
      <c r="BG20" s="18" t="s">
        <v>14</v>
      </c>
      <c r="BH20" s="17" t="s">
        <v>14</v>
      </c>
      <c r="BI20" s="39" t="s">
        <v>14</v>
      </c>
      <c r="BJ20" s="17" t="s">
        <v>14</v>
      </c>
      <c r="BK20" s="18" t="s">
        <v>14</v>
      </c>
      <c r="BL20" s="17" t="s">
        <v>14</v>
      </c>
      <c r="BM20" s="39" t="s">
        <v>14</v>
      </c>
      <c r="BN20" s="17" t="s">
        <v>14</v>
      </c>
      <c r="BO20" s="18" t="s">
        <v>14</v>
      </c>
      <c r="BP20" s="17" t="s">
        <v>14</v>
      </c>
      <c r="BQ20" s="39" t="s">
        <v>14</v>
      </c>
      <c r="BR20" s="17" t="s">
        <v>14</v>
      </c>
      <c r="BS20" s="18" t="s">
        <v>14</v>
      </c>
      <c r="BT20" s="17" t="s">
        <v>14</v>
      </c>
      <c r="BU20" s="39" t="s">
        <v>14</v>
      </c>
      <c r="BV20" s="17" t="s">
        <v>14</v>
      </c>
      <c r="BW20" s="18" t="s">
        <v>14</v>
      </c>
      <c r="BX20" s="17" t="s">
        <v>14</v>
      </c>
      <c r="BY20" s="39" t="s">
        <v>14</v>
      </c>
      <c r="BZ20" s="17" t="s">
        <v>14</v>
      </c>
      <c r="CA20" s="18" t="s">
        <v>14</v>
      </c>
      <c r="CB20" s="17" t="s">
        <v>14</v>
      </c>
      <c r="CC20" s="39" t="s">
        <v>14</v>
      </c>
      <c r="CD20" s="17" t="s">
        <v>14</v>
      </c>
      <c r="CE20" s="18" t="s">
        <v>14</v>
      </c>
      <c r="CF20" s="17" t="s">
        <v>14</v>
      </c>
      <c r="CG20" s="39" t="s">
        <v>14</v>
      </c>
      <c r="CH20" s="17" t="s">
        <v>14</v>
      </c>
      <c r="CI20" s="18" t="s">
        <v>14</v>
      </c>
      <c r="CJ20" s="17" t="s">
        <v>14</v>
      </c>
      <c r="CK20" s="39" t="s">
        <v>14</v>
      </c>
      <c r="CL20" s="17" t="s">
        <v>14</v>
      </c>
      <c r="CM20" s="18" t="s">
        <v>14</v>
      </c>
      <c r="CN20" s="17" t="s">
        <v>14</v>
      </c>
      <c r="CO20" s="39" t="s">
        <v>14</v>
      </c>
      <c r="CP20" s="17" t="s">
        <v>14</v>
      </c>
      <c r="CQ20" s="18" t="s">
        <v>14</v>
      </c>
    </row>
    <row r="21" s="1" customFormat="1" ht="22.5" customHeight="1" spans="1:95">
      <c r="A21" s="28" t="s">
        <v>67</v>
      </c>
      <c r="B21" s="28"/>
      <c r="C21" s="28"/>
      <c r="D21" s="28"/>
      <c r="E21" s="28"/>
      <c r="F21" s="28"/>
      <c r="G21" s="29"/>
      <c r="H21" s="3"/>
      <c r="K21" s="2"/>
      <c r="O21" s="2"/>
      <c r="S21" s="2"/>
      <c r="W21" s="2"/>
      <c r="AA21" s="2"/>
      <c r="AE21" s="2"/>
      <c r="AI21" s="2"/>
      <c r="AM21" s="2"/>
      <c r="AQ21" s="2"/>
      <c r="AU21" s="2"/>
      <c r="AY21" s="2"/>
      <c r="BC21" s="2"/>
      <c r="BG21" s="2"/>
      <c r="BK21" s="2"/>
      <c r="BO21" s="2"/>
      <c r="BS21" s="2"/>
      <c r="BW21" s="2"/>
      <c r="CA21" s="2"/>
      <c r="CE21" s="2"/>
      <c r="CI21" s="2"/>
      <c r="CM21" s="2"/>
      <c r="CQ21" s="2"/>
    </row>
    <row r="22" s="1" customFormat="1" ht="12" customHeight="1" spans="1:95">
      <c r="A22" s="5" t="s">
        <v>40</v>
      </c>
      <c r="B22" s="5"/>
      <c r="C22" s="5"/>
      <c r="D22" s="5"/>
      <c r="E22" s="5"/>
      <c r="G22" s="2"/>
      <c r="H22" s="3"/>
      <c r="K22" s="2"/>
      <c r="O22" s="2"/>
      <c r="S22" s="2"/>
      <c r="W22" s="2"/>
      <c r="AA22" s="2"/>
      <c r="AE22" s="2"/>
      <c r="AI22" s="2"/>
      <c r="AM22" s="2"/>
      <c r="AQ22" s="2"/>
      <c r="AU22" s="2"/>
      <c r="AY22" s="2"/>
      <c r="BC22" s="2"/>
      <c r="BG22" s="2"/>
      <c r="BK22" s="2"/>
      <c r="BO22" s="2"/>
      <c r="BS22" s="2"/>
      <c r="BW22" s="2"/>
      <c r="CA22" s="2"/>
      <c r="CE22" s="2"/>
      <c r="CI22" s="2"/>
      <c r="CM22" s="2"/>
      <c r="CQ22" s="2"/>
    </row>
    <row r="23" s="1" customFormat="1" ht="12.95" customHeight="1" spans="1:95">
      <c r="A23" s="30" t="s">
        <v>41</v>
      </c>
      <c r="B23" s="31"/>
      <c r="C23" s="5"/>
      <c r="D23" s="32"/>
      <c r="E23" s="32"/>
      <c r="G23" s="2"/>
      <c r="H23" s="3"/>
      <c r="K23" s="2"/>
      <c r="O23" s="2"/>
      <c r="S23" s="2"/>
      <c r="W23" s="2"/>
      <c r="AA23" s="2"/>
      <c r="AE23" s="2"/>
      <c r="AI23" s="2"/>
      <c r="AM23" s="2"/>
      <c r="AQ23" s="2"/>
      <c r="AU23" s="2"/>
      <c r="AY23" s="2"/>
      <c r="BC23" s="2"/>
      <c r="BG23" s="2"/>
      <c r="BK23" s="2"/>
      <c r="BO23" s="2"/>
      <c r="BS23" s="2"/>
      <c r="BW23" s="2"/>
      <c r="CA23" s="2"/>
      <c r="CE23" s="2"/>
      <c r="CI23" s="2"/>
      <c r="CM23" s="2"/>
      <c r="CQ23" s="2"/>
    </row>
    <row r="24" s="1" customFormat="1" ht="12.95" customHeight="1" spans="1:95">
      <c r="A24" s="30"/>
      <c r="B24" s="31" t="s">
        <v>42</v>
      </c>
      <c r="C24" s="5"/>
      <c r="D24" s="32">
        <f>D6-D7-D8</f>
        <v>530</v>
      </c>
      <c r="E24" s="32">
        <f>E6-E7-E8</f>
        <v>520</v>
      </c>
      <c r="G24" s="2"/>
      <c r="H24" s="3"/>
      <c r="K24" s="2"/>
      <c r="O24" s="2"/>
      <c r="S24" s="2"/>
      <c r="W24" s="2"/>
      <c r="AA24" s="2"/>
      <c r="AE24" s="2"/>
      <c r="AI24" s="2"/>
      <c r="AM24" s="2"/>
      <c r="AQ24" s="2"/>
      <c r="AU24" s="2"/>
      <c r="AY24" s="2"/>
      <c r="BC24" s="2"/>
      <c r="BG24" s="2"/>
      <c r="BK24" s="2"/>
      <c r="BO24" s="2"/>
      <c r="BS24" s="2"/>
      <c r="BW24" s="2"/>
      <c r="CA24" s="2"/>
      <c r="CE24" s="2"/>
      <c r="CI24" s="2"/>
      <c r="CM24" s="2"/>
      <c r="CQ24" s="2"/>
    </row>
    <row r="25" s="1" customFormat="1" ht="12.95" customHeight="1" spans="1:95">
      <c r="A25" s="30"/>
      <c r="B25" s="31" t="s">
        <v>43</v>
      </c>
      <c r="C25" s="5"/>
      <c r="D25" s="32">
        <f>D8-D9</f>
        <v>0</v>
      </c>
      <c r="E25" s="32">
        <f>E8-E9</f>
        <v>0</v>
      </c>
      <c r="G25" s="2"/>
      <c r="H25" s="3"/>
      <c r="K25" s="2"/>
      <c r="O25" s="2"/>
      <c r="S25" s="2"/>
      <c r="W25" s="2"/>
      <c r="AA25" s="2"/>
      <c r="AE25" s="2"/>
      <c r="AI25" s="2"/>
      <c r="AM25" s="2"/>
      <c r="AQ25" s="2"/>
      <c r="AU25" s="2"/>
      <c r="AY25" s="2"/>
      <c r="BC25" s="2"/>
      <c r="BG25" s="2"/>
      <c r="BK25" s="2"/>
      <c r="BO25" s="2"/>
      <c r="BS25" s="2"/>
      <c r="BW25" s="2"/>
      <c r="CA25" s="2"/>
      <c r="CE25" s="2"/>
      <c r="CI25" s="2"/>
      <c r="CM25" s="2"/>
      <c r="CQ25" s="2"/>
    </row>
    <row r="26" s="1" customFormat="1" ht="12.95" customHeight="1" spans="1:95">
      <c r="A26" s="30"/>
      <c r="B26" s="31" t="s">
        <v>44</v>
      </c>
      <c r="C26" s="5"/>
      <c r="D26" s="32">
        <f>D13-D14</f>
        <v>0</v>
      </c>
      <c r="E26" s="32">
        <f>E13-E14</f>
        <v>0</v>
      </c>
      <c r="G26" s="2"/>
      <c r="H26" s="3"/>
      <c r="K26" s="2"/>
      <c r="O26" s="2"/>
      <c r="S26" s="2"/>
      <c r="W26" s="2"/>
      <c r="AA26" s="2"/>
      <c r="AE26" s="2"/>
      <c r="AI26" s="2"/>
      <c r="AM26" s="2"/>
      <c r="AQ26" s="2"/>
      <c r="AU26" s="2"/>
      <c r="AY26" s="2"/>
      <c r="BC26" s="2"/>
      <c r="BG26" s="2"/>
      <c r="BK26" s="2"/>
      <c r="BO26" s="2"/>
      <c r="BS26" s="2"/>
      <c r="BW26" s="2"/>
      <c r="CA26" s="2"/>
      <c r="CE26" s="2"/>
      <c r="CI26" s="2"/>
      <c r="CM26" s="2"/>
      <c r="CQ26" s="2"/>
    </row>
    <row r="27" s="1" customFormat="1" ht="12.95" customHeight="1" spans="1:95">
      <c r="A27" s="30"/>
      <c r="B27" s="31"/>
      <c r="C27" s="5"/>
      <c r="D27" s="32"/>
      <c r="E27" s="32"/>
      <c r="G27" s="2"/>
      <c r="H27" s="3"/>
      <c r="K27" s="2"/>
      <c r="O27" s="2"/>
      <c r="S27" s="2"/>
      <c r="W27" s="2"/>
      <c r="AA27" s="2"/>
      <c r="AE27" s="2"/>
      <c r="AI27" s="2"/>
      <c r="AM27" s="2"/>
      <c r="AQ27" s="2"/>
      <c r="AU27" s="2"/>
      <c r="AY27" s="2"/>
      <c r="BC27" s="2"/>
      <c r="BG27" s="2"/>
      <c r="BK27" s="2"/>
      <c r="BO27" s="2"/>
      <c r="BS27" s="2"/>
      <c r="BW27" s="2"/>
      <c r="CA27" s="2"/>
      <c r="CE27" s="2"/>
      <c r="CI27" s="2"/>
      <c r="CM27" s="2"/>
      <c r="CQ27" s="2"/>
    </row>
  </sheetData>
  <mergeCells count="39">
    <mergeCell ref="A1:AE1"/>
    <mergeCell ref="A2:E2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A21:G21"/>
    <mergeCell ref="A22:E22"/>
    <mergeCell ref="B23:C23"/>
    <mergeCell ref="B24:C24"/>
    <mergeCell ref="B25:C25"/>
    <mergeCell ref="B26:C26"/>
    <mergeCell ref="B27:C27"/>
    <mergeCell ref="A3:A4"/>
    <mergeCell ref="A23:A27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原始表</vt:lpstr>
      <vt:lpstr>上报表</vt:lpstr>
      <vt:lpstr>镇存档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白妮娃</cp:lastModifiedBy>
  <dcterms:created xsi:type="dcterms:W3CDTF">2020-12-17T08:28:00Z</dcterms:created>
  <dcterms:modified xsi:type="dcterms:W3CDTF">2021-11-16T02:39:51Z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D31113084071400796AAE3657F23714E</vt:lpwstr>
  </property>
</Properties>
</file>